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<sst xmlns="http://schemas.openxmlformats.org/spreadsheetml/2006/main" count="463" uniqueCount="275">
  <si>
    <t>Приложение</t>
  </si>
  <si>
    <t>к решению МС МО г. Петергоф</t>
  </si>
  <si>
    <t>Ведомственная структура расходов местного бюджета</t>
  </si>
  <si>
    <t>муниципального образования г. Петергоф на 2011 год.</t>
  </si>
  <si>
    <t>Код раздела, подраздела</t>
  </si>
  <si>
    <t>1.</t>
  </si>
  <si>
    <t>1.1.</t>
  </si>
  <si>
    <t>Функционирование высшего должностного лица субъекта Российской Федерации и муниципального образования</t>
  </si>
  <si>
    <t>1.1.1.</t>
  </si>
  <si>
    <t>Расходы на содержание и обеспечение деятельности главы муниципрального образования-председателя Муниципльного Совета</t>
  </si>
  <si>
    <t>0102</t>
  </si>
  <si>
    <t>1.1.1.1.</t>
  </si>
  <si>
    <t>Выполнение функций органами муниципального образования</t>
  </si>
  <si>
    <t>0020101</t>
  </si>
  <si>
    <t>1.2.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</si>
  <si>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</si>
  <si>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</si>
  <si>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1.2.1.</t>
  </si>
  <si>
    <t>Расходы на содержание и обеспечение деятельности депутатов Муниципального Совета</t>
  </si>
  <si>
    <t>0020201</t>
  </si>
  <si>
    <t>1.2.1.1.</t>
  </si>
  <si>
    <t>1.2.2.</t>
  </si>
  <si>
    <t>Расходы на денежную компенсацию депутатам, работающим на непостоянной основе</t>
  </si>
  <si>
    <t>1.2.2.1.</t>
  </si>
  <si>
    <t>0020202</t>
  </si>
  <si>
    <t>1.2.3.</t>
  </si>
  <si>
    <t>Расходы на содержание и обеспечение деятельности аппарата Муниципального Совета</t>
  </si>
  <si>
    <t>1.2.3.1.</t>
  </si>
  <si>
    <t>0020300</t>
  </si>
  <si>
    <t>1.3.</t>
  </si>
  <si>
    <t>Другие общегосударственные вопросы</t>
  </si>
  <si>
    <t>1.3.1.</t>
  </si>
  <si>
    <t>1.3.1.1.</t>
  </si>
  <si>
    <t>Прочие расходы</t>
  </si>
  <si>
    <t>2.</t>
  </si>
  <si>
    <t>0104</t>
  </si>
  <si>
    <t>Расходы на содержание и обеспечение деятельности главы местной администрации</t>
  </si>
  <si>
    <t>0020401</t>
  </si>
  <si>
    <t>Расходы на содержание и обеспечение деятельности местной администрации муниципального образования город Петергоф</t>
  </si>
  <si>
    <t>0020501</t>
  </si>
  <si>
    <t>Расходы на содержание и обеспечение деятельности отдела опеки и попечительства, выполняющего отдельные государственные полномочия Санкт-Петербурга, за счет средств субвенции</t>
  </si>
  <si>
    <t>Выполнение отдельных государственных полномочий за счет субвенций из фонда компенсаций Санкт-Петербурга</t>
  </si>
  <si>
    <t>0020502</t>
  </si>
  <si>
    <t>Расходы на составление протоколов об административных правонарушениях за счет  средств субвенции</t>
  </si>
  <si>
    <t>0020503</t>
  </si>
  <si>
    <t>Резервные фонды</t>
  </si>
  <si>
    <t>Резервный фонд</t>
  </si>
  <si>
    <t>0700100</t>
  </si>
  <si>
    <t>Расходы по формированию архивных фондов органов местного самоуправления</t>
  </si>
  <si>
    <t>0900100</t>
  </si>
  <si>
    <t>Расходы на проведение публичных слушаний и собраний граждан</t>
  </si>
  <si>
    <t>0920300</t>
  </si>
  <si>
    <t>0920400</t>
  </si>
  <si>
    <t xml:space="preserve">Защита населения и территории от чрезвычайных ситуаций природного и  техногеннного характера, гражданская оборона </t>
  </si>
  <si>
    <t>0309</t>
  </si>
  <si>
    <t>2190100</t>
  </si>
  <si>
    <t>2190200</t>
  </si>
  <si>
    <t>ОБЩЕГОСУДАРСТВЕННЫЕ ВОПРОСЫ</t>
  </si>
  <si>
    <t>I.</t>
  </si>
  <si>
    <t>0100</t>
  </si>
  <si>
    <t>1.3.2.</t>
  </si>
  <si>
    <t>1.3.3.</t>
  </si>
  <si>
    <t>1.3.3.1.</t>
  </si>
  <si>
    <t>1.3.4.</t>
  </si>
  <si>
    <t>НАЦИОНАЛЬНАЯ БЕЗОПАСНОСТЬ И ПРАВООХРАНИТЕЛЬНАЯ ДЕЯТЕЛЬНОСТЬ</t>
  </si>
  <si>
    <t>0300</t>
  </si>
  <si>
    <t>3.</t>
  </si>
  <si>
    <t>НАЦИОНАЛЬНАЯ ЭКОНОМИКА</t>
  </si>
  <si>
    <t>0400</t>
  </si>
  <si>
    <t>4.</t>
  </si>
  <si>
    <t>3.2.</t>
  </si>
  <si>
    <t>Связь и информатика</t>
  </si>
  <si>
    <t>0410</t>
  </si>
  <si>
    <t>3.2.1.</t>
  </si>
  <si>
    <t>3.2.1.1.</t>
  </si>
  <si>
    <t>Другие  вопросы в области национальной экономики</t>
  </si>
  <si>
    <t>0412</t>
  </si>
  <si>
    <t>Расходы на содействие развитию малого бизнеса на территории муниципального образовния</t>
  </si>
  <si>
    <t>ЖИЛИЩНО-КОММУНАЛЬНОЕ  ХОЗЯЙСТВО</t>
  </si>
  <si>
    <t>0500</t>
  </si>
  <si>
    <t>4.1.</t>
  </si>
  <si>
    <t>БЛАГОУСТРОЙСТВО</t>
  </si>
  <si>
    <t>0503</t>
  </si>
  <si>
    <t>4.1.1.</t>
  </si>
  <si>
    <t>4.1.1.1.</t>
  </si>
  <si>
    <t>4.1.2.</t>
  </si>
  <si>
    <t>4.1.2.1.</t>
  </si>
  <si>
    <t>4.1.3.</t>
  </si>
  <si>
    <t>Установка, содержание и ремонт ограждений газонов</t>
  </si>
  <si>
    <t>4.1.3.1.</t>
  </si>
  <si>
    <t>4.1.4.</t>
  </si>
  <si>
    <t>Установка и содержание малых архитектурных форм, уличной мебели и хозяйственно-бытового оборудования, необходимого для благоустройства территории муниципального образования</t>
  </si>
  <si>
    <t>4.1.4.1.</t>
  </si>
  <si>
    <t>4.1.5.</t>
  </si>
  <si>
    <t>Обустройство, содержание и уборка территорий спортивных площадок</t>
  </si>
  <si>
    <t>4.1.5.1.</t>
  </si>
  <si>
    <t>4.1.6.</t>
  </si>
  <si>
    <t xml:space="preserve">Ликвидация несанкционированных свалок бытовых отходов и мусора </t>
  </si>
  <si>
    <t>4.1.6.1.</t>
  </si>
  <si>
    <t>4.1.7.</t>
  </si>
  <si>
    <t>4.1.7.1.</t>
  </si>
  <si>
    <t>4.1.8.</t>
  </si>
  <si>
    <t>Расходы на организацию учета зеленых насаждений внутриквартального озеленения на территории муниципального образования</t>
  </si>
  <si>
    <t>4.1.8.1.</t>
  </si>
  <si>
    <t>4.1.9.</t>
  </si>
  <si>
    <t>4.1.9.1.</t>
  </si>
  <si>
    <t>4.1.10.</t>
  </si>
  <si>
    <t>4.1.10.1.</t>
  </si>
  <si>
    <t>ОХРАНА ОКРУЖАЮЩЕЙ СРЕДЫ</t>
  </si>
  <si>
    <t>Участие в мероприятиях по охране окружающей среды в границах муниципального образования</t>
  </si>
  <si>
    <t>0600</t>
  </si>
  <si>
    <t>0605</t>
  </si>
  <si>
    <t>5.</t>
  </si>
  <si>
    <t>ОБРАЗОВАНИЕ</t>
  </si>
  <si>
    <t>5.1.</t>
  </si>
  <si>
    <t>Молодежная политика и оздоровление детей</t>
  </si>
  <si>
    <t>0700</t>
  </si>
  <si>
    <t>0707</t>
  </si>
  <si>
    <t>5.1.1.</t>
  </si>
  <si>
    <t>5.1.1.1.</t>
  </si>
  <si>
    <t>6.</t>
  </si>
  <si>
    <t>0800</t>
  </si>
  <si>
    <t>6.1.</t>
  </si>
  <si>
    <t>Культура</t>
  </si>
  <si>
    <t>0801</t>
  </si>
  <si>
    <t>6.1.1.</t>
  </si>
  <si>
    <t>6.1.1.1.</t>
  </si>
  <si>
    <t>Выполнение функций бюджетными учреждениями</t>
  </si>
  <si>
    <t>6.1.2.</t>
  </si>
  <si>
    <t>6.1.2.1.</t>
  </si>
  <si>
    <t>Периодическая печать и издательства</t>
  </si>
  <si>
    <t xml:space="preserve">Выполнение функций бюджетными учреждениями </t>
  </si>
  <si>
    <t xml:space="preserve">     001</t>
  </si>
  <si>
    <t>7.</t>
  </si>
  <si>
    <t>7.1.</t>
  </si>
  <si>
    <t>4.1.11.</t>
  </si>
  <si>
    <t>4.1.11.1.</t>
  </si>
  <si>
    <t>7.1.1.</t>
  </si>
  <si>
    <t>7.1.1.1.</t>
  </si>
  <si>
    <t>7.1.2.</t>
  </si>
  <si>
    <t>Содержание муниципального учреждения г. Петергоф "Спортивно-оздоровительный центр"</t>
  </si>
  <si>
    <t>7.1.2.1.</t>
  </si>
  <si>
    <t>8.</t>
  </si>
  <si>
    <t>СОЦИАЛЬНАЯ ПОЛИТИКА</t>
  </si>
  <si>
    <t>8.1.</t>
  </si>
  <si>
    <t>Охрана семьи и детства</t>
  </si>
  <si>
    <t>8.1.1.</t>
  </si>
  <si>
    <t>Расходы на содержание ребенка в семье опекуна и приемной семье</t>
  </si>
  <si>
    <t>8.1.1.1.</t>
  </si>
  <si>
    <t>8.1.2.</t>
  </si>
  <si>
    <t>8.1.2.1.</t>
  </si>
  <si>
    <t>Муниципальная целевая  программа "Участие в профилактике терроризма и экстремизма, а также минимизации и (или) ликвидации последствий терроризма и экстремизма на территории муниципального образования"</t>
  </si>
  <si>
    <t>7950100</t>
  </si>
  <si>
    <t>Содержание муниципального учреждения "Редакция газеты "Муниципальная перспектива"</t>
  </si>
  <si>
    <t>Содержание муниципального учреждения "ТО "Школа Канторум"</t>
  </si>
  <si>
    <t xml:space="preserve">Уборка территорий,водных акваторий, тупиков и проездов </t>
  </si>
  <si>
    <t>Выполнение мероприятий по решению вопросов местного значения за счет субсидий из фонда софинансирования  расходов местных бюджетов</t>
  </si>
  <si>
    <t>Код ГРБС</t>
  </si>
  <si>
    <t>Код целевой статьи</t>
  </si>
  <si>
    <t>Код вида расходов</t>
  </si>
  <si>
    <t>Сумма на 2011 год</t>
  </si>
  <si>
    <t>Наименование</t>
  </si>
  <si>
    <t>Номер</t>
  </si>
  <si>
    <t>МУНИЦИПАЛЬНЫЙ СОВЕТ МУНИЦИПАЛЬНОГО ОБРАЗОВАНИЯ ГОРОД ПЕТЕРГОФ</t>
  </si>
  <si>
    <t>4.1.12.</t>
  </si>
  <si>
    <t>0920100</t>
  </si>
  <si>
    <t xml:space="preserve">МЕСТНАЯ АДМИНИСТРАЦИЯ МУНИЦИПАЛЬНОГО ОБРАЗОВАНИЯ ГОРОД ПЕТЕРГОФ </t>
  </si>
  <si>
    <t>2.1.</t>
  </si>
  <si>
    <t>2.1.1.</t>
  </si>
  <si>
    <t>2.1.1.1.</t>
  </si>
  <si>
    <t>2.1.2.</t>
  </si>
  <si>
    <t>2.1.2.1.</t>
  </si>
  <si>
    <t>II.</t>
  </si>
  <si>
    <t>4.1.13.</t>
  </si>
  <si>
    <t>Содержание и благоустройство, обеспечение сохранности и восстановление мест погребения и воинских захоронений, мемориальных сооружений и объектов, увековечивающих память погибших</t>
  </si>
  <si>
    <t>Муниципальная целевая программа "Проведение санитарных рубок, удаление аварийных, больных деревьев"</t>
  </si>
  <si>
    <t>1.1.2.</t>
  </si>
  <si>
    <t>1.1.2.1</t>
  </si>
  <si>
    <t>1.1.3.</t>
  </si>
  <si>
    <t>1.1.3.1.</t>
  </si>
  <si>
    <t>1.1.4.</t>
  </si>
  <si>
    <t>1.1.4.1.</t>
  </si>
  <si>
    <t>1.3.2.1.</t>
  </si>
  <si>
    <t>4.1.12.1.</t>
  </si>
  <si>
    <t>Выполнение оформления к праздничным мероприятиям на территории муниципального образования</t>
  </si>
  <si>
    <t>4.1.14.</t>
  </si>
  <si>
    <t>Муниципальная целевая программа "Организация местных и участие в организации и проведении городских праздничных и иных зрелищных мероприятий"</t>
  </si>
  <si>
    <t>Организация и осуществление уборки и санитарной очистки территорий, за исключением земельных участков, обеспечение уборки и санитарной очистки которых осуществляется гражданами и юридическими лицами либо отнесено к полномочиям исполнительных органов государственной власти Санкт-Петербурга</t>
  </si>
  <si>
    <t>Расходы на оплату взносов в Совет муниципальных образований Санкт-Петербурга, Ассоциацию МО городов и поселков</t>
  </si>
  <si>
    <t>Функционирование Правительствва Российской Федерации, высших исполнительных органов государственной власти субъектов Российской Федерации, местных администраций</t>
  </si>
  <si>
    <t>Муниципальная целевая программа  "Расходы на текущий ремонт и содержание дорог, расположенных в пределах границ муниципального образования, в соответствии с перечнем утвержденным Правительством Санкт-Петербурга</t>
  </si>
  <si>
    <t>Муниципальная целевая программа "Расходы на  текущий ремонт и содержание дорог, расположенных в пределах границ муниципального образования, в соответсвии с перечнем, утвержденным Постановлением Правительства Санкт-Петербурга за счет  субсидии"</t>
  </si>
  <si>
    <t>Другие вопросы в области охраны окружающей среды</t>
  </si>
  <si>
    <t>Муниципальная целевая программа " Петергоф- город цветов"</t>
  </si>
  <si>
    <t>Расходы на участие в реализации мер по профилактике дорожно-транспортного травматизма на территории муниципального образования</t>
  </si>
  <si>
    <t>Муниципальная целевая программа "Создание зон отдыха"</t>
  </si>
  <si>
    <t>1.3.4.1.</t>
  </si>
  <si>
    <t>1.3.5.</t>
  </si>
  <si>
    <t>1.3.5.1.</t>
  </si>
  <si>
    <t>4.1.13.1.</t>
  </si>
  <si>
    <t>4.1.14.1.</t>
  </si>
  <si>
    <t>4.1.15.</t>
  </si>
  <si>
    <t>4.1.16.</t>
  </si>
  <si>
    <t>0113</t>
  </si>
  <si>
    <t>013</t>
  </si>
  <si>
    <t>0111</t>
  </si>
  <si>
    <t>2.2</t>
  </si>
  <si>
    <t>Другие вопросы в области национальной безопасности и правоохранительной деятельности</t>
  </si>
  <si>
    <t>0314</t>
  </si>
  <si>
    <t>2.2.1.</t>
  </si>
  <si>
    <t>2.2.1.1.</t>
  </si>
  <si>
    <t xml:space="preserve">КУЛЬТУРА И КИНЕМАТОГРАФИЯ </t>
  </si>
  <si>
    <t>ФИЗИЧЕСКАЯ КУЛЬТУРА И СПОРТ</t>
  </si>
  <si>
    <t>1100</t>
  </si>
  <si>
    <t>1105</t>
  </si>
  <si>
    <t>Другие вопросы в области физической культуры и спрота</t>
  </si>
  <si>
    <t>9.</t>
  </si>
  <si>
    <t>СРЕДСТВА МАССОВОЙ ИНФОРМАЦИИ</t>
  </si>
  <si>
    <t>9.1.</t>
  </si>
  <si>
    <t>1202</t>
  </si>
  <si>
    <t>9.1.1.</t>
  </si>
  <si>
    <t>9.1.1.1.</t>
  </si>
  <si>
    <t>РАСХОДЫ ВСЕГО:</t>
  </si>
  <si>
    <t>4.1.2.1.1.</t>
  </si>
  <si>
    <t>4.1.2.2.</t>
  </si>
  <si>
    <t>4.1.2.2.1.</t>
  </si>
  <si>
    <t>4.1.17.</t>
  </si>
  <si>
    <t>Текщий ремонт придомовых территорий и дворовых территорий, включая проезды и въезды, пешеходные дорожки</t>
  </si>
  <si>
    <t>4.1.15.1.</t>
  </si>
  <si>
    <t>4.1.16.1.</t>
  </si>
  <si>
    <t>4.1.17.1.</t>
  </si>
  <si>
    <t>4.1.18.</t>
  </si>
  <si>
    <t>4.1.18.1</t>
  </si>
  <si>
    <t>4.1.19.</t>
  </si>
  <si>
    <t>4.1.19.1</t>
  </si>
  <si>
    <t>7950200</t>
  </si>
  <si>
    <t>3.1.</t>
  </si>
  <si>
    <t>3.1.1.</t>
  </si>
  <si>
    <t>3.1.1.1.</t>
  </si>
  <si>
    <t>3.2.2.</t>
  </si>
  <si>
    <t>3.2.2.1.</t>
  </si>
  <si>
    <t>7.1.3.</t>
  </si>
  <si>
    <t>7.1.3.1.</t>
  </si>
  <si>
    <t>9.1.2.</t>
  </si>
  <si>
    <t>9.1.2.1.</t>
  </si>
  <si>
    <t>10.</t>
  </si>
  <si>
    <t>10.1.</t>
  </si>
  <si>
    <t>10.1.1.</t>
  </si>
  <si>
    <t>10.1.1.1.</t>
  </si>
  <si>
    <t>Организация в установленном порядке сбора и обмена информацией в области защиты населения и территорий от чрезвычайных ситуаций, обеспечение своевременного оповещения и информирования населения об угрозе возникновения или о возникновении чрезвычайной ситуации</t>
  </si>
  <si>
    <t>Проведение подготовки и обучения неработающего населения способам защиты и действиям в чрезвычайных ситуациях, а такжеспособам защиты от опасностей, возникающих при ведении военных действий или вследствие этих действий</t>
  </si>
  <si>
    <t>Муниципальная целевая программа "Участие в деятельности по профилактике правонарушений в Санкт-Петербурге в формах и порядке, установленных законодательством Санкт-Петербурга"</t>
  </si>
  <si>
    <t>Муниципальная целевая программа "Участие в организации и финансировании временного трудоустройства  несовершеннолетних в возрасте от 14 до 18 лет в свободное от учебы время, безработных граждан, испытывающих трудности в поиске работы, безработных граждан в возрасте от 18 до 20 лет из числа выпускников образовательных учреждений начального и среднего профессионального образования,ищущих работу впервые; проведение оплпачиваемых общественных работ; ярмарок вакансий и учебных рабочих  мест"</t>
  </si>
  <si>
    <t>Расходы на текущий ремонт и содержание дорог, расположенных в пределах границ муниципального образования, в соответствии с перечнем, утвержденным Правительством Санкт-Петербурга</t>
  </si>
  <si>
    <t>Муниципальная целевая программа "Расходы на текущий ремонт и содержание дорог,расположенных в пределах границ муниципального образования,в соответствии с перечнем, утвержденным Правительством Санкт-Петербурга</t>
  </si>
  <si>
    <t>Создание зон отдыха, в том числе обустройство, содержание и уборка территорий детских площадок</t>
  </si>
  <si>
    <t>Озеленение внутриквартальных территорий муниципального образования, в том числе организация работ по компенсационному  озеленению, осуществляемому в соответствии с законом Санкт-Петербурга, содержание территорий зеленых насаждений внутриквартального озеленения, ремонт расположенных на них объктов зеленых насаждений, защиту насаждений на указанных территориях, утверждение перечней территорий зеленых насаждений внутриквартального озеленения</t>
  </si>
  <si>
    <t>Организация  сбора и вывоза бытовых отходов и мусора с территории муниципального образования, на которой расположены жилые дома частного жилищного фонда</t>
  </si>
  <si>
    <t>Расходы на выплату вознаграждения приемным родителям за счет субвенции</t>
  </si>
  <si>
    <t>Муниципальная целевая программа "Создание условий для развития на территории муниципального образования массовой физической культуры и спорта"</t>
  </si>
  <si>
    <t>Муниципальная целевая программа "Поддержка деятельности граждан, общественных объединений, участвующих в охране общественного порядка на территории муниципального образования"</t>
  </si>
  <si>
    <t>7950300</t>
  </si>
  <si>
    <t>Муниципальная целевая программа "Содержание муниципальной информационной службы"</t>
  </si>
  <si>
    <t>4.1.20.</t>
  </si>
  <si>
    <t>Организация дополнительных парковочных мест на дворовых территориях</t>
  </si>
  <si>
    <t>4.1.20.1.</t>
  </si>
  <si>
    <t>4.1.21.</t>
  </si>
  <si>
    <t>Оборудование контейнерных площадок на дворовых территориях</t>
  </si>
  <si>
    <t>4.1.21.1.</t>
  </si>
  <si>
    <t>Муниципальная целевая программа МО г. Петергоф по вопросу местного значения "Проведение мероприятий по сохранению и развитию местных традиций и обрядов"</t>
  </si>
  <si>
    <t>Муниципальная целевая программа "Проведение досуговых мероприятий для детей и подростков, проживающих на территории муниципального образования"</t>
  </si>
  <si>
    <t>Муниципальная целевая программа "Проведение мероприятий по военно-патриотическому воспитанию населения"</t>
  </si>
  <si>
    <t>Расходы на организацию информирования, консультирования и содействия жителям МО по вопросам создания товариществ собственников жилья,формирования земельных участков, на которых расположены многоквартирные дома</t>
  </si>
  <si>
    <t>№2</t>
  </si>
  <si>
    <t>от  25.11.2010г.   № 74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</si>
</sst>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FC19]d\ mmmm\ yyyy\ &quot;г.&quot;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i/>
      <sz val="10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vertical="distributed"/>
    </xf>
    <xf numFmtId="0" fontId="5" fillId="0" borderId="10" xfId="0" applyFont="1" applyBorder="1" applyAlignment="1">
      <alignment horizontal="left"/>
    </xf>
    <xf numFmtId="164" fontId="5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 horizontal="left"/>
    </xf>
    <xf numFmtId="0" fontId="8" fillId="0" borderId="10" xfId="0" applyFont="1" applyBorder="1" applyAlignment="1">
      <alignment/>
    </xf>
    <xf numFmtId="49" fontId="8" fillId="0" borderId="10" xfId="0" applyNumberFormat="1" applyFont="1" applyBorder="1" applyAlignment="1">
      <alignment horizontal="left"/>
    </xf>
    <xf numFmtId="164" fontId="8" fillId="0" borderId="10" xfId="0" applyNumberFormat="1" applyFont="1" applyBorder="1" applyAlignment="1">
      <alignment/>
    </xf>
    <xf numFmtId="0" fontId="8" fillId="0" borderId="0" xfId="0" applyFont="1" applyAlignment="1">
      <alignment/>
    </xf>
    <xf numFmtId="0" fontId="4" fillId="0" borderId="10" xfId="0" applyFont="1" applyBorder="1" applyAlignment="1">
      <alignment/>
    </xf>
    <xf numFmtId="49" fontId="4" fillId="0" borderId="10" xfId="0" applyNumberFormat="1" applyFont="1" applyBorder="1" applyAlignment="1">
      <alignment horizontal="left"/>
    </xf>
    <xf numFmtId="49" fontId="4" fillId="0" borderId="10" xfId="0" applyNumberFormat="1" applyFont="1" applyBorder="1" applyAlignment="1">
      <alignment horizontal="right"/>
    </xf>
    <xf numFmtId="164" fontId="4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0" fontId="6" fillId="0" borderId="10" xfId="0" applyFont="1" applyBorder="1" applyAlignment="1">
      <alignment/>
    </xf>
    <xf numFmtId="49" fontId="6" fillId="0" borderId="10" xfId="0" applyNumberFormat="1" applyFont="1" applyBorder="1" applyAlignment="1">
      <alignment horizontal="right"/>
    </xf>
    <xf numFmtId="164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right"/>
    </xf>
    <xf numFmtId="49" fontId="6" fillId="0" borderId="10" xfId="0" applyNumberFormat="1" applyFont="1" applyBorder="1" applyAlignment="1">
      <alignment horizontal="left"/>
    </xf>
    <xf numFmtId="49" fontId="8" fillId="0" borderId="10" xfId="0" applyNumberFormat="1" applyFont="1" applyBorder="1" applyAlignment="1">
      <alignment horizontal="right"/>
    </xf>
    <xf numFmtId="0" fontId="6" fillId="0" borderId="10" xfId="0" applyNumberFormat="1" applyFont="1" applyBorder="1" applyAlignment="1">
      <alignment/>
    </xf>
    <xf numFmtId="0" fontId="6" fillId="0" borderId="0" xfId="0" applyFont="1" applyAlignment="1">
      <alignment horizontal="right"/>
    </xf>
    <xf numFmtId="49" fontId="5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164" fontId="6" fillId="0" borderId="0" xfId="0" applyNumberFormat="1" applyFont="1" applyAlignment="1">
      <alignment/>
    </xf>
    <xf numFmtId="0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right"/>
    </xf>
    <xf numFmtId="49" fontId="5" fillId="0" borderId="10" xfId="0" applyNumberFormat="1" applyFont="1" applyBorder="1" applyAlignment="1">
      <alignment/>
    </xf>
    <xf numFmtId="0" fontId="4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 horizontal="left" vertical="distributed"/>
    </xf>
    <xf numFmtId="49" fontId="6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49" fontId="4" fillId="0" borderId="10" xfId="0" applyNumberFormat="1" applyFont="1" applyBorder="1" applyAlignment="1">
      <alignment/>
    </xf>
    <xf numFmtId="49" fontId="6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left" vertical="distributed"/>
    </xf>
    <xf numFmtId="0" fontId="3" fillId="0" borderId="11" xfId="0" applyFont="1" applyBorder="1" applyAlignment="1">
      <alignment horizontal="left" vertical="distributed"/>
    </xf>
    <xf numFmtId="0" fontId="3" fillId="0" borderId="12" xfId="0" applyFont="1" applyBorder="1" applyAlignment="1">
      <alignment horizontal="left" vertical="distributed"/>
    </xf>
    <xf numFmtId="0" fontId="3" fillId="0" borderId="13" xfId="0" applyFont="1" applyBorder="1" applyAlignment="1">
      <alignment horizontal="left" vertical="distributed"/>
    </xf>
    <xf numFmtId="0" fontId="10" fillId="0" borderId="11" xfId="0" applyFont="1" applyBorder="1" applyAlignment="1">
      <alignment horizontal="left" vertical="distributed"/>
    </xf>
    <xf numFmtId="0" fontId="10" fillId="0" borderId="12" xfId="0" applyFont="1" applyBorder="1" applyAlignment="1">
      <alignment horizontal="left" vertical="distributed"/>
    </xf>
    <xf numFmtId="0" fontId="10" fillId="0" borderId="13" xfId="0" applyFont="1" applyBorder="1" applyAlignment="1">
      <alignment horizontal="left" vertical="distributed"/>
    </xf>
    <xf numFmtId="0" fontId="10" fillId="0" borderId="10" xfId="0" applyFont="1" applyBorder="1" applyAlignment="1">
      <alignment horizontal="left" vertical="distributed"/>
    </xf>
    <xf numFmtId="0" fontId="7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 vertical="distributed"/>
    </xf>
    <xf numFmtId="0" fontId="9" fillId="0" borderId="12" xfId="0" applyFont="1" applyBorder="1" applyAlignment="1">
      <alignment horizontal="center" vertical="distributed"/>
    </xf>
    <xf numFmtId="0" fontId="9" fillId="0" borderId="13" xfId="0" applyFont="1" applyBorder="1" applyAlignment="1">
      <alignment horizontal="center" vertical="distributed"/>
    </xf>
    <xf numFmtId="0" fontId="5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 vertical="distributed"/>
    </xf>
    <xf numFmtId="0" fontId="7" fillId="0" borderId="12" xfId="0" applyFont="1" applyBorder="1" applyAlignment="1">
      <alignment horizontal="center" vertical="distributed"/>
    </xf>
    <xf numFmtId="0" fontId="7" fillId="0" borderId="13" xfId="0" applyFont="1" applyBorder="1" applyAlignment="1">
      <alignment horizontal="center" vertical="distributed"/>
    </xf>
    <xf numFmtId="0" fontId="5" fillId="0" borderId="10" xfId="0" applyFont="1" applyBorder="1" applyAlignment="1">
      <alignment horizontal="center" vertical="distributed"/>
    </xf>
    <xf numFmtId="0" fontId="10" fillId="0" borderId="10" xfId="0" applyFont="1" applyBorder="1" applyAlignment="1">
      <alignment horizontal="left"/>
    </xf>
    <xf numFmtId="0" fontId="0" fillId="0" borderId="0" xfId="0" applyAlignment="1">
      <alignment horizontal="center"/>
    </xf>
    <xf numFmtId="0" fontId="7" fillId="0" borderId="10" xfId="0" applyFont="1" applyBorder="1" applyAlignment="1">
      <alignment horizontal="center" vertical="distributed"/>
    </xf>
    <xf numFmtId="0" fontId="10" fillId="0" borderId="11" xfId="0" applyFont="1" applyBorder="1" applyAlignment="1">
      <alignment horizontal="center" vertical="distributed"/>
    </xf>
    <xf numFmtId="0" fontId="10" fillId="0" borderId="12" xfId="0" applyFont="1" applyBorder="1" applyAlignment="1">
      <alignment horizontal="center" vertical="distributed"/>
    </xf>
    <xf numFmtId="0" fontId="10" fillId="0" borderId="13" xfId="0" applyFont="1" applyBorder="1" applyAlignment="1">
      <alignment horizontal="center" vertical="distributed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left" vertical="distributed"/>
    </xf>
    <xf numFmtId="49" fontId="10" fillId="0" borderId="10" xfId="0" applyNumberFormat="1" applyFont="1" applyBorder="1" applyAlignment="1">
      <alignment horizontal="left" vertical="distributed"/>
    </xf>
    <xf numFmtId="49" fontId="7" fillId="0" borderId="10" xfId="0" applyNumberFormat="1" applyFont="1" applyBorder="1" applyAlignment="1">
      <alignment horizontal="center" vertical="distributed"/>
    </xf>
    <xf numFmtId="0" fontId="3" fillId="0" borderId="10" xfId="0" applyFont="1" applyBorder="1" applyAlignment="1">
      <alignment horizontal="left"/>
    </xf>
    <xf numFmtId="0" fontId="9" fillId="0" borderId="10" xfId="0" applyFont="1" applyBorder="1" applyAlignment="1">
      <alignment horizontal="center" vertical="distributed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65"/>
  <sheetViews>
    <sheetView tabSelected="1" zoomScalePageLayoutView="0" workbookViewId="0" topLeftCell="A1">
      <selection activeCell="A6" sqref="A6:G6"/>
    </sheetView>
  </sheetViews>
  <sheetFormatPr defaultColWidth="9.140625" defaultRowHeight="15"/>
  <cols>
    <col min="1" max="1" width="7.28125" style="0" customWidth="1"/>
    <col min="4" max="4" width="19.00390625" style="0" customWidth="1"/>
    <col min="5" max="5" width="5.7109375" style="0" customWidth="1"/>
    <col min="6" max="6" width="5.8515625" style="0" customWidth="1"/>
    <col min="7" max="7" width="9.7109375" style="0" customWidth="1"/>
    <col min="8" max="8" width="5.8515625" style="0" customWidth="1"/>
    <col min="9" max="9" width="9.28125" style="0" bestFit="1" customWidth="1"/>
    <col min="15" max="15" width="8.8515625" style="0" customWidth="1"/>
  </cols>
  <sheetData>
    <row r="2" spans="6:8" ht="14.25">
      <c r="F2" s="55" t="s">
        <v>0</v>
      </c>
      <c r="G2" s="55"/>
      <c r="H2" t="s">
        <v>273</v>
      </c>
    </row>
    <row r="3" spans="5:9" ht="14.25">
      <c r="E3" s="55" t="s">
        <v>1</v>
      </c>
      <c r="F3" s="55"/>
      <c r="G3" s="55"/>
      <c r="H3" s="55"/>
      <c r="I3" s="55"/>
    </row>
    <row r="4" spans="5:8" ht="14.25">
      <c r="E4" s="55" t="s">
        <v>274</v>
      </c>
      <c r="F4" s="55"/>
      <c r="G4" s="55"/>
      <c r="H4" s="55"/>
    </row>
    <row r="6" spans="1:7" s="1" customFormat="1" ht="13.5">
      <c r="A6" s="60" t="s">
        <v>2</v>
      </c>
      <c r="B6" s="60"/>
      <c r="C6" s="60"/>
      <c r="D6" s="60"/>
      <c r="E6" s="60"/>
      <c r="F6" s="60"/>
      <c r="G6" s="60"/>
    </row>
    <row r="7" spans="1:7" s="1" customFormat="1" ht="13.5">
      <c r="A7" s="60" t="s">
        <v>3</v>
      </c>
      <c r="B7" s="60"/>
      <c r="C7" s="60"/>
      <c r="D7" s="60"/>
      <c r="E7" s="60"/>
      <c r="F7" s="60"/>
      <c r="G7" s="60"/>
    </row>
    <row r="8" s="1" customFormat="1" ht="13.5"/>
    <row r="9" spans="1:9" s="1" customFormat="1" ht="89.25" customHeight="1">
      <c r="A9" s="2" t="s">
        <v>162</v>
      </c>
      <c r="B9" s="49" t="s">
        <v>161</v>
      </c>
      <c r="C9" s="49"/>
      <c r="D9" s="49"/>
      <c r="E9" s="3" t="s">
        <v>157</v>
      </c>
      <c r="F9" s="3" t="s">
        <v>4</v>
      </c>
      <c r="G9" s="3" t="s">
        <v>158</v>
      </c>
      <c r="H9" s="3" t="s">
        <v>159</v>
      </c>
      <c r="I9" s="3" t="s">
        <v>160</v>
      </c>
    </row>
    <row r="10" spans="1:9" s="1" customFormat="1" ht="26.25" customHeight="1">
      <c r="A10" s="2" t="s">
        <v>58</v>
      </c>
      <c r="B10" s="56" t="s">
        <v>163</v>
      </c>
      <c r="C10" s="56"/>
      <c r="D10" s="56"/>
      <c r="E10" s="2">
        <v>901</v>
      </c>
      <c r="F10" s="4"/>
      <c r="G10" s="2"/>
      <c r="H10" s="2"/>
      <c r="I10" s="5">
        <f>SUM(I11)</f>
        <v>3644.6</v>
      </c>
    </row>
    <row r="11" spans="1:9" s="1" customFormat="1" ht="18" customHeight="1">
      <c r="A11" s="2" t="s">
        <v>5</v>
      </c>
      <c r="B11" s="56" t="s">
        <v>57</v>
      </c>
      <c r="C11" s="56"/>
      <c r="D11" s="56"/>
      <c r="E11" s="2">
        <v>901</v>
      </c>
      <c r="F11" s="6" t="s">
        <v>59</v>
      </c>
      <c r="G11" s="2"/>
      <c r="H11" s="2"/>
      <c r="I11" s="5">
        <f>SUM(I12+I15+I22)</f>
        <v>3644.6</v>
      </c>
    </row>
    <row r="12" spans="1:9" s="25" customFormat="1" ht="43.5" customHeight="1">
      <c r="A12" s="2" t="s">
        <v>6</v>
      </c>
      <c r="B12" s="56" t="s">
        <v>7</v>
      </c>
      <c r="C12" s="56"/>
      <c r="D12" s="56"/>
      <c r="E12" s="2">
        <v>901</v>
      </c>
      <c r="F12" s="6" t="s">
        <v>10</v>
      </c>
      <c r="G12" s="2"/>
      <c r="H12" s="2"/>
      <c r="I12" s="5">
        <v>923.9</v>
      </c>
    </row>
    <row r="13" spans="1:9" s="1" customFormat="1" ht="62.25" customHeight="1">
      <c r="A13" s="16" t="s">
        <v>8</v>
      </c>
      <c r="B13" s="61" t="s">
        <v>9</v>
      </c>
      <c r="C13" s="61"/>
      <c r="D13" s="61"/>
      <c r="E13" s="16">
        <v>901</v>
      </c>
      <c r="F13" s="20" t="s">
        <v>10</v>
      </c>
      <c r="G13" s="17" t="s">
        <v>13</v>
      </c>
      <c r="H13" s="16"/>
      <c r="I13" s="18">
        <v>923.9</v>
      </c>
    </row>
    <row r="14" spans="1:9" s="1" customFormat="1" ht="28.5" customHeight="1">
      <c r="A14" s="16" t="s">
        <v>11</v>
      </c>
      <c r="B14" s="44" t="s">
        <v>12</v>
      </c>
      <c r="C14" s="44"/>
      <c r="D14" s="44"/>
      <c r="E14" s="16">
        <v>901</v>
      </c>
      <c r="F14" s="6" t="s">
        <v>10</v>
      </c>
      <c r="G14" s="17" t="s">
        <v>13</v>
      </c>
      <c r="H14" s="16">
        <v>500</v>
      </c>
      <c r="I14" s="18">
        <v>923.9</v>
      </c>
    </row>
    <row r="15" spans="1:9" s="1" customFormat="1" ht="54.75" customHeight="1">
      <c r="A15" s="2" t="s">
        <v>14</v>
      </c>
      <c r="B15" s="56" t="s">
        <v>15</v>
      </c>
      <c r="C15" s="56"/>
      <c r="D15" s="56"/>
      <c r="E15" s="2">
        <v>901</v>
      </c>
      <c r="F15" s="6" t="s">
        <v>16</v>
      </c>
      <c r="G15" s="19"/>
      <c r="H15" s="16"/>
      <c r="I15" s="5">
        <f>SUM(I16+I18+I20)</f>
        <v>2600.7</v>
      </c>
    </row>
    <row r="16" spans="1:9" s="1" customFormat="1" ht="39" customHeight="1">
      <c r="A16" s="16" t="s">
        <v>17</v>
      </c>
      <c r="B16" s="44" t="s">
        <v>18</v>
      </c>
      <c r="C16" s="44"/>
      <c r="D16" s="44"/>
      <c r="E16" s="16">
        <v>901</v>
      </c>
      <c r="F16" s="20" t="s">
        <v>16</v>
      </c>
      <c r="G16" s="17" t="s">
        <v>19</v>
      </c>
      <c r="H16" s="16"/>
      <c r="I16" s="18">
        <f>SUM(I17)</f>
        <v>747.8</v>
      </c>
    </row>
    <row r="17" spans="1:9" s="1" customFormat="1" ht="25.5" customHeight="1">
      <c r="A17" s="16" t="s">
        <v>20</v>
      </c>
      <c r="B17" s="44" t="s">
        <v>12</v>
      </c>
      <c r="C17" s="44"/>
      <c r="D17" s="44"/>
      <c r="E17" s="16">
        <v>901</v>
      </c>
      <c r="F17" s="20" t="s">
        <v>16</v>
      </c>
      <c r="G17" s="17" t="s">
        <v>19</v>
      </c>
      <c r="H17" s="16">
        <v>500</v>
      </c>
      <c r="I17" s="18">
        <v>747.8</v>
      </c>
    </row>
    <row r="18" spans="1:9" s="1" customFormat="1" ht="42" customHeight="1">
      <c r="A18" s="16" t="s">
        <v>21</v>
      </c>
      <c r="B18" s="44" t="s">
        <v>22</v>
      </c>
      <c r="C18" s="44"/>
      <c r="D18" s="44"/>
      <c r="E18" s="16">
        <v>901</v>
      </c>
      <c r="F18" s="20" t="s">
        <v>16</v>
      </c>
      <c r="G18" s="17" t="s">
        <v>24</v>
      </c>
      <c r="H18" s="16"/>
      <c r="I18" s="18">
        <v>191.8</v>
      </c>
    </row>
    <row r="19" spans="1:9" s="1" customFormat="1" ht="24.75" customHeight="1">
      <c r="A19" s="16" t="s">
        <v>23</v>
      </c>
      <c r="B19" s="44" t="s">
        <v>12</v>
      </c>
      <c r="C19" s="44"/>
      <c r="D19" s="44"/>
      <c r="E19" s="16">
        <v>901</v>
      </c>
      <c r="F19" s="20" t="s">
        <v>16</v>
      </c>
      <c r="G19" s="17" t="s">
        <v>24</v>
      </c>
      <c r="H19" s="16">
        <v>500</v>
      </c>
      <c r="I19" s="18">
        <v>191.8</v>
      </c>
    </row>
    <row r="20" spans="1:9" s="1" customFormat="1" ht="36.75" customHeight="1">
      <c r="A20" s="16" t="s">
        <v>25</v>
      </c>
      <c r="B20" s="44" t="s">
        <v>26</v>
      </c>
      <c r="C20" s="44"/>
      <c r="D20" s="44"/>
      <c r="E20" s="16">
        <v>901</v>
      </c>
      <c r="F20" s="20" t="s">
        <v>16</v>
      </c>
      <c r="G20" s="17" t="s">
        <v>28</v>
      </c>
      <c r="H20" s="16"/>
      <c r="I20" s="18">
        <f>SUM(I21)</f>
        <v>1661.1</v>
      </c>
    </row>
    <row r="21" spans="1:9" s="1" customFormat="1" ht="26.25" customHeight="1">
      <c r="A21" s="16" t="s">
        <v>27</v>
      </c>
      <c r="B21" s="44" t="s">
        <v>12</v>
      </c>
      <c r="C21" s="44"/>
      <c r="D21" s="44"/>
      <c r="E21" s="16">
        <v>901</v>
      </c>
      <c r="F21" s="20" t="s">
        <v>16</v>
      </c>
      <c r="G21" s="17" t="s">
        <v>28</v>
      </c>
      <c r="H21" s="16">
        <v>500</v>
      </c>
      <c r="I21" s="18">
        <v>1661.1</v>
      </c>
    </row>
    <row r="22" spans="1:9" s="10" customFormat="1" ht="17.25" customHeight="1">
      <c r="A22" s="7" t="s">
        <v>29</v>
      </c>
      <c r="B22" s="46" t="s">
        <v>30</v>
      </c>
      <c r="C22" s="47"/>
      <c r="D22" s="48"/>
      <c r="E22" s="7">
        <v>901</v>
      </c>
      <c r="F22" s="8" t="s">
        <v>203</v>
      </c>
      <c r="G22" s="21"/>
      <c r="H22" s="7"/>
      <c r="I22" s="9">
        <v>120</v>
      </c>
    </row>
    <row r="23" spans="1:9" s="1" customFormat="1" ht="39" customHeight="1">
      <c r="A23" s="22" t="s">
        <v>31</v>
      </c>
      <c r="B23" s="41" t="s">
        <v>188</v>
      </c>
      <c r="C23" s="42"/>
      <c r="D23" s="43"/>
      <c r="E23" s="16">
        <v>901</v>
      </c>
      <c r="F23" s="20" t="s">
        <v>203</v>
      </c>
      <c r="G23" s="17" t="s">
        <v>165</v>
      </c>
      <c r="H23" s="16"/>
      <c r="I23" s="18">
        <v>120</v>
      </c>
    </row>
    <row r="24" spans="1:11" s="1" customFormat="1" ht="17.25" customHeight="1">
      <c r="A24" s="16" t="s">
        <v>32</v>
      </c>
      <c r="B24" s="41" t="s">
        <v>33</v>
      </c>
      <c r="C24" s="42"/>
      <c r="D24" s="43"/>
      <c r="E24" s="16">
        <v>901</v>
      </c>
      <c r="F24" s="20" t="s">
        <v>203</v>
      </c>
      <c r="G24" s="17" t="s">
        <v>165</v>
      </c>
      <c r="H24" s="17" t="s">
        <v>204</v>
      </c>
      <c r="I24" s="18">
        <v>120</v>
      </c>
      <c r="K24" s="23"/>
    </row>
    <row r="25" spans="1:9" s="25" customFormat="1" ht="26.25" customHeight="1">
      <c r="A25" s="2" t="s">
        <v>172</v>
      </c>
      <c r="B25" s="50" t="s">
        <v>166</v>
      </c>
      <c r="C25" s="51"/>
      <c r="D25" s="52"/>
      <c r="E25" s="2">
        <v>984</v>
      </c>
      <c r="F25" s="6"/>
      <c r="G25" s="24"/>
      <c r="H25" s="2"/>
      <c r="I25" s="5">
        <f>SUM(I26+I50+I59+I68+I119+I125+I133+I139+I145+I115)</f>
        <v>136571.69999999998</v>
      </c>
    </row>
    <row r="26" spans="1:9" s="25" customFormat="1" ht="26.25" customHeight="1">
      <c r="A26" s="2" t="s">
        <v>5</v>
      </c>
      <c r="B26" s="50" t="s">
        <v>57</v>
      </c>
      <c r="C26" s="51"/>
      <c r="D26" s="52"/>
      <c r="E26" s="2">
        <v>984</v>
      </c>
      <c r="F26" s="6" t="s">
        <v>59</v>
      </c>
      <c r="G26" s="24"/>
      <c r="H26" s="2"/>
      <c r="I26" s="5">
        <f>SUM(I27+I36+I39)</f>
        <v>16830.5</v>
      </c>
    </row>
    <row r="27" spans="1:9" s="1" customFormat="1" ht="63" customHeight="1">
      <c r="A27" s="2" t="s">
        <v>6</v>
      </c>
      <c r="B27" s="56" t="s">
        <v>189</v>
      </c>
      <c r="C27" s="56"/>
      <c r="D27" s="56"/>
      <c r="E27" s="2">
        <v>984</v>
      </c>
      <c r="F27" s="6" t="s">
        <v>35</v>
      </c>
      <c r="G27" s="19"/>
      <c r="H27" s="16"/>
      <c r="I27" s="5">
        <f>SUM(I28+I30+I32+I34)</f>
        <v>15692.500000000002</v>
      </c>
    </row>
    <row r="28" spans="1:9" s="1" customFormat="1" ht="25.5" customHeight="1">
      <c r="A28" s="22" t="s">
        <v>8</v>
      </c>
      <c r="B28" s="37" t="s">
        <v>36</v>
      </c>
      <c r="C28" s="37"/>
      <c r="D28" s="37"/>
      <c r="E28" s="11">
        <v>984</v>
      </c>
      <c r="F28" s="8" t="s">
        <v>35</v>
      </c>
      <c r="G28" s="13" t="s">
        <v>37</v>
      </c>
      <c r="H28" s="11"/>
      <c r="I28" s="14">
        <v>799.9</v>
      </c>
    </row>
    <row r="29" spans="1:9" s="1" customFormat="1" ht="27" customHeight="1">
      <c r="A29" s="22" t="s">
        <v>11</v>
      </c>
      <c r="B29" s="44" t="s">
        <v>12</v>
      </c>
      <c r="C29" s="44"/>
      <c r="D29" s="44"/>
      <c r="E29" s="11">
        <v>984</v>
      </c>
      <c r="F29" s="20" t="s">
        <v>35</v>
      </c>
      <c r="G29" s="17" t="s">
        <v>37</v>
      </c>
      <c r="H29" s="16">
        <v>500</v>
      </c>
      <c r="I29" s="18">
        <v>799.9</v>
      </c>
    </row>
    <row r="30" spans="1:11" s="1" customFormat="1" ht="39" customHeight="1">
      <c r="A30" s="22" t="s">
        <v>176</v>
      </c>
      <c r="B30" s="37" t="s">
        <v>38</v>
      </c>
      <c r="C30" s="37"/>
      <c r="D30" s="37"/>
      <c r="E30" s="11">
        <v>984</v>
      </c>
      <c r="F30" s="12" t="s">
        <v>35</v>
      </c>
      <c r="G30" s="13" t="s">
        <v>39</v>
      </c>
      <c r="H30" s="16"/>
      <c r="I30" s="14">
        <f>SUM(I31)</f>
        <v>11913.7</v>
      </c>
      <c r="K30" s="26"/>
    </row>
    <row r="31" spans="1:9" s="1" customFormat="1" ht="24.75" customHeight="1">
      <c r="A31" s="22" t="s">
        <v>177</v>
      </c>
      <c r="B31" s="44" t="s">
        <v>12</v>
      </c>
      <c r="C31" s="44"/>
      <c r="D31" s="44"/>
      <c r="E31" s="11">
        <v>984</v>
      </c>
      <c r="F31" s="20" t="s">
        <v>35</v>
      </c>
      <c r="G31" s="17" t="s">
        <v>39</v>
      </c>
      <c r="H31" s="16">
        <v>500</v>
      </c>
      <c r="I31" s="18">
        <v>11913.7</v>
      </c>
    </row>
    <row r="32" spans="1:9" s="1" customFormat="1" ht="66" customHeight="1">
      <c r="A32" s="22" t="s">
        <v>178</v>
      </c>
      <c r="B32" s="37" t="s">
        <v>40</v>
      </c>
      <c r="C32" s="37"/>
      <c r="D32" s="37"/>
      <c r="E32" s="11">
        <v>984</v>
      </c>
      <c r="F32" s="12" t="s">
        <v>35</v>
      </c>
      <c r="G32" s="13" t="s">
        <v>42</v>
      </c>
      <c r="H32" s="16"/>
      <c r="I32" s="14">
        <f>SUM(I33)</f>
        <v>2915.3</v>
      </c>
    </row>
    <row r="33" spans="1:9" s="1" customFormat="1" ht="36.75" customHeight="1">
      <c r="A33" s="22" t="s">
        <v>179</v>
      </c>
      <c r="B33" s="44" t="s">
        <v>41</v>
      </c>
      <c r="C33" s="44"/>
      <c r="D33" s="44"/>
      <c r="E33" s="16">
        <v>984</v>
      </c>
      <c r="F33" s="20" t="s">
        <v>35</v>
      </c>
      <c r="G33" s="17" t="s">
        <v>42</v>
      </c>
      <c r="H33" s="16">
        <v>598</v>
      </c>
      <c r="I33" s="18">
        <v>2915.3</v>
      </c>
    </row>
    <row r="34" spans="1:9" s="1" customFormat="1" ht="41.25" customHeight="1">
      <c r="A34" s="22" t="s">
        <v>180</v>
      </c>
      <c r="B34" s="37" t="s">
        <v>43</v>
      </c>
      <c r="C34" s="37"/>
      <c r="D34" s="37"/>
      <c r="E34" s="11">
        <v>984</v>
      </c>
      <c r="F34" s="12" t="s">
        <v>35</v>
      </c>
      <c r="G34" s="13" t="s">
        <v>44</v>
      </c>
      <c r="H34" s="16"/>
      <c r="I34" s="14">
        <f>SUM(I35)</f>
        <v>63.6</v>
      </c>
    </row>
    <row r="35" spans="1:9" s="1" customFormat="1" ht="39.75" customHeight="1">
      <c r="A35" s="22" t="s">
        <v>181</v>
      </c>
      <c r="B35" s="62" t="s">
        <v>41</v>
      </c>
      <c r="C35" s="62"/>
      <c r="D35" s="62"/>
      <c r="E35" s="16">
        <v>984</v>
      </c>
      <c r="F35" s="20" t="s">
        <v>35</v>
      </c>
      <c r="G35" s="17" t="s">
        <v>44</v>
      </c>
      <c r="H35" s="16">
        <v>598</v>
      </c>
      <c r="I35" s="18">
        <v>63.6</v>
      </c>
    </row>
    <row r="36" spans="1:9" s="1" customFormat="1" ht="13.5">
      <c r="A36" s="2" t="s">
        <v>14</v>
      </c>
      <c r="B36" s="45" t="s">
        <v>45</v>
      </c>
      <c r="C36" s="45"/>
      <c r="D36" s="45"/>
      <c r="E36" s="2">
        <v>984</v>
      </c>
      <c r="F36" s="6" t="s">
        <v>205</v>
      </c>
      <c r="G36" s="19"/>
      <c r="H36" s="16"/>
      <c r="I36" s="5">
        <f>SUM(I37)</f>
        <v>100</v>
      </c>
    </row>
    <row r="37" spans="1:9" s="1" customFormat="1" ht="13.5">
      <c r="A37" s="22" t="s">
        <v>17</v>
      </c>
      <c r="B37" s="64" t="s">
        <v>46</v>
      </c>
      <c r="C37" s="64"/>
      <c r="D37" s="64"/>
      <c r="E37" s="11">
        <v>984</v>
      </c>
      <c r="F37" s="12" t="s">
        <v>205</v>
      </c>
      <c r="G37" s="13" t="s">
        <v>47</v>
      </c>
      <c r="H37" s="16"/>
      <c r="I37" s="18">
        <f>SUM(I38)</f>
        <v>100</v>
      </c>
    </row>
    <row r="38" spans="1:9" s="1" customFormat="1" ht="13.5">
      <c r="A38" s="22" t="s">
        <v>20</v>
      </c>
      <c r="B38" s="54" t="s">
        <v>33</v>
      </c>
      <c r="C38" s="54"/>
      <c r="D38" s="54"/>
      <c r="E38" s="11">
        <v>984</v>
      </c>
      <c r="F38" s="20" t="s">
        <v>205</v>
      </c>
      <c r="G38" s="17" t="s">
        <v>47</v>
      </c>
      <c r="H38" s="17" t="s">
        <v>204</v>
      </c>
      <c r="I38" s="18">
        <v>100</v>
      </c>
    </row>
    <row r="39" spans="1:9" s="1" customFormat="1" ht="23.25" customHeight="1">
      <c r="A39" s="27" t="s">
        <v>29</v>
      </c>
      <c r="B39" s="63" t="s">
        <v>30</v>
      </c>
      <c r="C39" s="63"/>
      <c r="D39" s="63"/>
      <c r="E39" s="2">
        <v>984</v>
      </c>
      <c r="F39" s="6" t="s">
        <v>203</v>
      </c>
      <c r="G39" s="28"/>
      <c r="H39" s="2"/>
      <c r="I39" s="5">
        <f>SUM(I40+I42+I44+I46+I48)</f>
        <v>1038</v>
      </c>
    </row>
    <row r="40" spans="1:9" s="1" customFormat="1" ht="27" customHeight="1">
      <c r="A40" s="22" t="s">
        <v>31</v>
      </c>
      <c r="B40" s="37" t="s">
        <v>48</v>
      </c>
      <c r="C40" s="37"/>
      <c r="D40" s="37"/>
      <c r="E40" s="11">
        <v>984</v>
      </c>
      <c r="F40" s="12" t="s">
        <v>203</v>
      </c>
      <c r="G40" s="13" t="s">
        <v>49</v>
      </c>
      <c r="H40" s="16"/>
      <c r="I40" s="18">
        <f>SUM(I41)</f>
        <v>20</v>
      </c>
    </row>
    <row r="41" spans="1:9" s="1" customFormat="1" ht="26.25" customHeight="1">
      <c r="A41" s="22" t="s">
        <v>32</v>
      </c>
      <c r="B41" s="44" t="s">
        <v>12</v>
      </c>
      <c r="C41" s="44"/>
      <c r="D41" s="44"/>
      <c r="E41" s="11">
        <v>984</v>
      </c>
      <c r="F41" s="20" t="s">
        <v>203</v>
      </c>
      <c r="G41" s="17" t="s">
        <v>49</v>
      </c>
      <c r="H41" s="16">
        <v>500</v>
      </c>
      <c r="I41" s="18">
        <v>20</v>
      </c>
    </row>
    <row r="42" spans="1:9" s="1" customFormat="1" ht="65.25" customHeight="1">
      <c r="A42" s="22" t="s">
        <v>60</v>
      </c>
      <c r="B42" s="37" t="s">
        <v>260</v>
      </c>
      <c r="C42" s="37"/>
      <c r="D42" s="37"/>
      <c r="E42" s="11">
        <v>984</v>
      </c>
      <c r="F42" s="20" t="s">
        <v>203</v>
      </c>
      <c r="G42" s="13" t="s">
        <v>152</v>
      </c>
      <c r="H42" s="16"/>
      <c r="I42" s="18">
        <f>SUM(I43)</f>
        <v>468</v>
      </c>
    </row>
    <row r="43" spans="1:9" s="1" customFormat="1" ht="26.25" customHeight="1">
      <c r="A43" s="22" t="s">
        <v>182</v>
      </c>
      <c r="B43" s="44" t="s">
        <v>12</v>
      </c>
      <c r="C43" s="44"/>
      <c r="D43" s="44"/>
      <c r="E43" s="16">
        <v>984</v>
      </c>
      <c r="F43" s="20" t="s">
        <v>203</v>
      </c>
      <c r="G43" s="17" t="s">
        <v>152</v>
      </c>
      <c r="H43" s="16">
        <v>500</v>
      </c>
      <c r="I43" s="18">
        <v>468</v>
      </c>
    </row>
    <row r="44" spans="1:9" s="1" customFormat="1" ht="26.25" customHeight="1">
      <c r="A44" s="22" t="s">
        <v>61</v>
      </c>
      <c r="B44" s="37" t="s">
        <v>50</v>
      </c>
      <c r="C44" s="37"/>
      <c r="D44" s="37"/>
      <c r="E44" s="11">
        <v>984</v>
      </c>
      <c r="F44" s="12" t="s">
        <v>203</v>
      </c>
      <c r="G44" s="13" t="s">
        <v>51</v>
      </c>
      <c r="H44" s="16"/>
      <c r="I44" s="18">
        <f>SUM(I45)</f>
        <v>150</v>
      </c>
    </row>
    <row r="45" spans="1:9" s="1" customFormat="1" ht="27" customHeight="1">
      <c r="A45" s="22" t="s">
        <v>62</v>
      </c>
      <c r="B45" s="44" t="s">
        <v>12</v>
      </c>
      <c r="C45" s="44"/>
      <c r="D45" s="44"/>
      <c r="E45" s="16">
        <v>984</v>
      </c>
      <c r="F45" s="20" t="s">
        <v>203</v>
      </c>
      <c r="G45" s="17" t="s">
        <v>51</v>
      </c>
      <c r="H45" s="16">
        <v>500</v>
      </c>
      <c r="I45" s="18">
        <v>150</v>
      </c>
    </row>
    <row r="46" spans="1:9" s="1" customFormat="1" ht="76.5" customHeight="1">
      <c r="A46" s="22" t="s">
        <v>63</v>
      </c>
      <c r="B46" s="37" t="s">
        <v>272</v>
      </c>
      <c r="C46" s="37"/>
      <c r="D46" s="37"/>
      <c r="E46" s="11">
        <v>984</v>
      </c>
      <c r="F46" s="12" t="s">
        <v>203</v>
      </c>
      <c r="G46" s="13" t="s">
        <v>52</v>
      </c>
      <c r="H46" s="16"/>
      <c r="I46" s="18">
        <v>80</v>
      </c>
    </row>
    <row r="47" spans="1:9" s="1" customFormat="1" ht="24.75" customHeight="1">
      <c r="A47" s="22" t="s">
        <v>196</v>
      </c>
      <c r="B47" s="44" t="s">
        <v>12</v>
      </c>
      <c r="C47" s="44"/>
      <c r="D47" s="44"/>
      <c r="E47" s="16">
        <v>984</v>
      </c>
      <c r="F47" s="20" t="s">
        <v>203</v>
      </c>
      <c r="G47" s="17" t="s">
        <v>52</v>
      </c>
      <c r="H47" s="16">
        <v>500</v>
      </c>
      <c r="I47" s="18">
        <v>80</v>
      </c>
    </row>
    <row r="48" spans="1:9" s="1" customFormat="1" ht="67.5" customHeight="1">
      <c r="A48" s="22" t="s">
        <v>197</v>
      </c>
      <c r="B48" s="38" t="s">
        <v>151</v>
      </c>
      <c r="C48" s="39"/>
      <c r="D48" s="40"/>
      <c r="E48" s="11">
        <v>984</v>
      </c>
      <c r="F48" s="12" t="s">
        <v>203</v>
      </c>
      <c r="G48" s="13" t="s">
        <v>235</v>
      </c>
      <c r="H48" s="11"/>
      <c r="I48" s="18">
        <f>SUM(I49)</f>
        <v>320</v>
      </c>
    </row>
    <row r="49" spans="1:9" s="1" customFormat="1" ht="30" customHeight="1">
      <c r="A49" s="22" t="s">
        <v>198</v>
      </c>
      <c r="B49" s="41" t="s">
        <v>12</v>
      </c>
      <c r="C49" s="42"/>
      <c r="D49" s="43"/>
      <c r="E49" s="16">
        <v>984</v>
      </c>
      <c r="F49" s="20" t="s">
        <v>203</v>
      </c>
      <c r="G49" s="17" t="s">
        <v>235</v>
      </c>
      <c r="H49" s="16">
        <v>500</v>
      </c>
      <c r="I49" s="18">
        <v>320</v>
      </c>
    </row>
    <row r="50" spans="1:9" s="1" customFormat="1" ht="30" customHeight="1">
      <c r="A50" s="27" t="s">
        <v>34</v>
      </c>
      <c r="B50" s="56" t="s">
        <v>64</v>
      </c>
      <c r="C50" s="56"/>
      <c r="D50" s="56"/>
      <c r="E50" s="2">
        <v>984</v>
      </c>
      <c r="F50" s="6" t="s">
        <v>65</v>
      </c>
      <c r="G50" s="13"/>
      <c r="H50" s="16"/>
      <c r="I50" s="5">
        <f>SUM(I51+I56)</f>
        <v>420</v>
      </c>
    </row>
    <row r="51" spans="1:9" s="1" customFormat="1" ht="52.5" customHeight="1">
      <c r="A51" s="2" t="s">
        <v>167</v>
      </c>
      <c r="B51" s="65" t="s">
        <v>53</v>
      </c>
      <c r="C51" s="65"/>
      <c r="D51" s="65"/>
      <c r="E51" s="7">
        <v>984</v>
      </c>
      <c r="F51" s="8" t="s">
        <v>54</v>
      </c>
      <c r="G51" s="24"/>
      <c r="H51" s="2"/>
      <c r="I51" s="5">
        <f>SUM(I52+I54)</f>
        <v>370</v>
      </c>
    </row>
    <row r="52" spans="1:9" s="1" customFormat="1" ht="102.75" customHeight="1">
      <c r="A52" s="22" t="s">
        <v>168</v>
      </c>
      <c r="B52" s="37" t="s">
        <v>249</v>
      </c>
      <c r="C52" s="37"/>
      <c r="D52" s="37"/>
      <c r="E52" s="11">
        <v>984</v>
      </c>
      <c r="F52" s="12" t="s">
        <v>54</v>
      </c>
      <c r="G52" s="13" t="s">
        <v>55</v>
      </c>
      <c r="H52" s="16"/>
      <c r="I52" s="18">
        <v>222</v>
      </c>
    </row>
    <row r="53" spans="1:9" s="1" customFormat="1" ht="25.5" customHeight="1">
      <c r="A53" s="22" t="s">
        <v>169</v>
      </c>
      <c r="B53" s="44" t="s">
        <v>12</v>
      </c>
      <c r="C53" s="44"/>
      <c r="D53" s="44"/>
      <c r="E53" s="11">
        <v>984</v>
      </c>
      <c r="F53" s="12" t="s">
        <v>54</v>
      </c>
      <c r="G53" s="17" t="s">
        <v>55</v>
      </c>
      <c r="H53" s="16">
        <v>500</v>
      </c>
      <c r="I53" s="18">
        <v>222</v>
      </c>
    </row>
    <row r="54" spans="1:9" s="1" customFormat="1" ht="80.25" customHeight="1">
      <c r="A54" s="22" t="s">
        <v>170</v>
      </c>
      <c r="B54" s="37" t="s">
        <v>250</v>
      </c>
      <c r="C54" s="37"/>
      <c r="D54" s="37"/>
      <c r="E54" s="11">
        <v>984</v>
      </c>
      <c r="F54" s="12" t="s">
        <v>54</v>
      </c>
      <c r="G54" s="13" t="s">
        <v>56</v>
      </c>
      <c r="H54" s="16"/>
      <c r="I54" s="18">
        <f>SUM(I55)</f>
        <v>148</v>
      </c>
    </row>
    <row r="55" spans="1:9" s="1" customFormat="1" ht="24" customHeight="1">
      <c r="A55" s="22" t="s">
        <v>171</v>
      </c>
      <c r="B55" s="44" t="s">
        <v>12</v>
      </c>
      <c r="C55" s="44"/>
      <c r="D55" s="44"/>
      <c r="E55" s="11">
        <v>984</v>
      </c>
      <c r="F55" s="20" t="s">
        <v>54</v>
      </c>
      <c r="G55" s="17" t="s">
        <v>56</v>
      </c>
      <c r="H55" s="16">
        <v>500</v>
      </c>
      <c r="I55" s="18">
        <v>148</v>
      </c>
    </row>
    <row r="56" spans="1:9" s="1" customFormat="1" ht="38.25" customHeight="1">
      <c r="A56" s="29" t="s">
        <v>206</v>
      </c>
      <c r="B56" s="46" t="s">
        <v>207</v>
      </c>
      <c r="C56" s="47"/>
      <c r="D56" s="48"/>
      <c r="E56" s="7">
        <v>984</v>
      </c>
      <c r="F56" s="6" t="s">
        <v>208</v>
      </c>
      <c r="G56" s="24"/>
      <c r="H56" s="2"/>
      <c r="I56" s="5">
        <v>50</v>
      </c>
    </row>
    <row r="57" spans="1:9" s="1" customFormat="1" ht="64.5" customHeight="1">
      <c r="A57" s="22" t="s">
        <v>209</v>
      </c>
      <c r="B57" s="38" t="s">
        <v>251</v>
      </c>
      <c r="C57" s="39"/>
      <c r="D57" s="40"/>
      <c r="E57" s="11">
        <v>984</v>
      </c>
      <c r="F57" s="12" t="s">
        <v>208</v>
      </c>
      <c r="G57" s="13" t="s">
        <v>261</v>
      </c>
      <c r="H57" s="11">
        <v>500</v>
      </c>
      <c r="I57" s="14">
        <v>50</v>
      </c>
    </row>
    <row r="58" spans="1:9" s="1" customFormat="1" ht="26.25" customHeight="1">
      <c r="A58" s="22" t="s">
        <v>210</v>
      </c>
      <c r="B58" s="41" t="s">
        <v>12</v>
      </c>
      <c r="C58" s="42"/>
      <c r="D58" s="43"/>
      <c r="E58" s="11">
        <v>984</v>
      </c>
      <c r="F58" s="20" t="s">
        <v>208</v>
      </c>
      <c r="G58" s="17" t="s">
        <v>261</v>
      </c>
      <c r="H58" s="16">
        <v>500</v>
      </c>
      <c r="I58" s="18">
        <v>50</v>
      </c>
    </row>
    <row r="59" spans="1:9" s="1" customFormat="1" ht="14.25">
      <c r="A59" s="27" t="s">
        <v>66</v>
      </c>
      <c r="B59" s="66" t="s">
        <v>67</v>
      </c>
      <c r="C59" s="67"/>
      <c r="D59" s="68"/>
      <c r="E59" s="2">
        <v>984</v>
      </c>
      <c r="F59" s="8" t="s">
        <v>68</v>
      </c>
      <c r="G59" s="29"/>
      <c r="H59" s="16"/>
      <c r="I59" s="5">
        <f>SUM(I60+I63)</f>
        <v>1292.5</v>
      </c>
    </row>
    <row r="60" spans="1:9" s="1" customFormat="1" ht="13.5">
      <c r="A60" s="27" t="s">
        <v>236</v>
      </c>
      <c r="B60" s="45" t="s">
        <v>71</v>
      </c>
      <c r="C60" s="45"/>
      <c r="D60" s="45"/>
      <c r="E60" s="2">
        <v>984</v>
      </c>
      <c r="F60" s="6" t="s">
        <v>72</v>
      </c>
      <c r="G60" s="16"/>
      <c r="H60" s="16"/>
      <c r="I60" s="5">
        <f>SUM(I61)</f>
        <v>503.1</v>
      </c>
    </row>
    <row r="61" spans="1:9" s="1" customFormat="1" ht="25.5" customHeight="1">
      <c r="A61" s="22" t="s">
        <v>237</v>
      </c>
      <c r="B61" s="38" t="s">
        <v>262</v>
      </c>
      <c r="C61" s="39"/>
      <c r="D61" s="40"/>
      <c r="E61" s="11">
        <v>984</v>
      </c>
      <c r="F61" s="12" t="s">
        <v>72</v>
      </c>
      <c r="G61" s="11">
        <v>7950400</v>
      </c>
      <c r="H61" s="16"/>
      <c r="I61" s="14">
        <f>SUM(I62)</f>
        <v>503.1</v>
      </c>
    </row>
    <row r="62" spans="1:9" s="1" customFormat="1" ht="25.5" customHeight="1">
      <c r="A62" s="22" t="s">
        <v>238</v>
      </c>
      <c r="B62" s="41" t="s">
        <v>12</v>
      </c>
      <c r="C62" s="42"/>
      <c r="D62" s="43"/>
      <c r="E62" s="11">
        <v>984</v>
      </c>
      <c r="F62" s="20" t="s">
        <v>72</v>
      </c>
      <c r="G62" s="16">
        <v>7950400</v>
      </c>
      <c r="H62" s="16">
        <v>500</v>
      </c>
      <c r="I62" s="18">
        <v>503.1</v>
      </c>
    </row>
    <row r="63" spans="1:9" s="1" customFormat="1" ht="27.75" customHeight="1">
      <c r="A63" s="27" t="s">
        <v>70</v>
      </c>
      <c r="B63" s="56" t="s">
        <v>75</v>
      </c>
      <c r="C63" s="56"/>
      <c r="D63" s="56"/>
      <c r="E63" s="2">
        <v>984</v>
      </c>
      <c r="F63" s="6" t="s">
        <v>76</v>
      </c>
      <c r="G63" s="16"/>
      <c r="H63" s="16"/>
      <c r="I63" s="5">
        <f>SUM(I64+I66)</f>
        <v>789.4</v>
      </c>
    </row>
    <row r="64" spans="1:9" s="1" customFormat="1" ht="37.5" customHeight="1">
      <c r="A64" s="22" t="s">
        <v>73</v>
      </c>
      <c r="B64" s="37" t="s">
        <v>77</v>
      </c>
      <c r="C64" s="37"/>
      <c r="D64" s="37"/>
      <c r="E64" s="11">
        <v>984</v>
      </c>
      <c r="F64" s="12" t="s">
        <v>76</v>
      </c>
      <c r="G64" s="11">
        <v>3450100</v>
      </c>
      <c r="H64" s="16"/>
      <c r="I64" s="18">
        <v>40</v>
      </c>
    </row>
    <row r="65" spans="1:9" s="1" customFormat="1" ht="24.75" customHeight="1">
      <c r="A65" s="22" t="s">
        <v>74</v>
      </c>
      <c r="B65" s="44" t="s">
        <v>12</v>
      </c>
      <c r="C65" s="44"/>
      <c r="D65" s="44"/>
      <c r="E65" s="11">
        <v>984</v>
      </c>
      <c r="F65" s="20" t="s">
        <v>76</v>
      </c>
      <c r="G65" s="16">
        <v>3450100</v>
      </c>
      <c r="H65" s="16">
        <v>500</v>
      </c>
      <c r="I65" s="18">
        <v>40</v>
      </c>
    </row>
    <row r="66" spans="1:9" s="1" customFormat="1" ht="164.25" customHeight="1">
      <c r="A66" s="22" t="s">
        <v>239</v>
      </c>
      <c r="B66" s="38" t="s">
        <v>252</v>
      </c>
      <c r="C66" s="39"/>
      <c r="D66" s="40"/>
      <c r="E66" s="11">
        <v>984</v>
      </c>
      <c r="F66" s="12" t="s">
        <v>76</v>
      </c>
      <c r="G66" s="11">
        <v>7950500</v>
      </c>
      <c r="H66" s="11"/>
      <c r="I66" s="14">
        <f>SUM(I67)</f>
        <v>749.4</v>
      </c>
    </row>
    <row r="67" spans="1:9" s="1" customFormat="1" ht="24.75" customHeight="1">
      <c r="A67" s="22" t="s">
        <v>240</v>
      </c>
      <c r="B67" s="41" t="s">
        <v>12</v>
      </c>
      <c r="C67" s="42"/>
      <c r="D67" s="43"/>
      <c r="E67" s="11">
        <v>984</v>
      </c>
      <c r="F67" s="20" t="s">
        <v>76</v>
      </c>
      <c r="G67" s="16">
        <v>7950500</v>
      </c>
      <c r="H67" s="16">
        <v>500</v>
      </c>
      <c r="I67" s="18">
        <v>749.4</v>
      </c>
    </row>
    <row r="68" spans="1:9" s="1" customFormat="1" ht="14.25">
      <c r="A68" s="27" t="s">
        <v>69</v>
      </c>
      <c r="B68" s="45" t="s">
        <v>78</v>
      </c>
      <c r="C68" s="45"/>
      <c r="D68" s="45"/>
      <c r="E68" s="2">
        <v>984</v>
      </c>
      <c r="F68" s="8" t="s">
        <v>79</v>
      </c>
      <c r="G68" s="16"/>
      <c r="H68" s="16"/>
      <c r="I68" s="5">
        <f>SUM(I69)</f>
        <v>88999.1</v>
      </c>
    </row>
    <row r="69" spans="1:9" s="1" customFormat="1" ht="14.25">
      <c r="A69" s="27" t="s">
        <v>80</v>
      </c>
      <c r="B69" s="45" t="s">
        <v>81</v>
      </c>
      <c r="C69" s="45"/>
      <c r="D69" s="45"/>
      <c r="E69" s="7">
        <v>984</v>
      </c>
      <c r="F69" s="6" t="s">
        <v>82</v>
      </c>
      <c r="G69" s="16"/>
      <c r="H69" s="16"/>
      <c r="I69" s="5">
        <f>SUM(I70+I72+I77+I79+I81+I83+I85+I87+I89+I91+I93+I95+I97+I99+I101+I103+I105+I107+I109+I111+I113)</f>
        <v>88999.1</v>
      </c>
    </row>
    <row r="70" spans="1:9" s="1" customFormat="1" ht="75" customHeight="1">
      <c r="A70" s="22" t="s">
        <v>83</v>
      </c>
      <c r="B70" s="37" t="s">
        <v>253</v>
      </c>
      <c r="C70" s="37"/>
      <c r="D70" s="37"/>
      <c r="E70" s="11">
        <v>984</v>
      </c>
      <c r="F70" s="12" t="s">
        <v>82</v>
      </c>
      <c r="G70" s="11">
        <v>3150100</v>
      </c>
      <c r="H70" s="16"/>
      <c r="I70" s="14">
        <f>SUM(I71)</f>
        <v>19402.9</v>
      </c>
    </row>
    <row r="71" spans="1:9" s="1" customFormat="1" ht="26.25" customHeight="1">
      <c r="A71" s="22" t="s">
        <v>84</v>
      </c>
      <c r="B71" s="44" t="s">
        <v>12</v>
      </c>
      <c r="C71" s="44"/>
      <c r="D71" s="44"/>
      <c r="E71" s="11">
        <v>984</v>
      </c>
      <c r="F71" s="12" t="s">
        <v>82</v>
      </c>
      <c r="G71" s="16">
        <v>3150100</v>
      </c>
      <c r="H71" s="16">
        <v>500</v>
      </c>
      <c r="I71" s="18">
        <v>19402.9</v>
      </c>
    </row>
    <row r="72" spans="1:9" s="1" customFormat="1" ht="79.5" customHeight="1">
      <c r="A72" s="22" t="s">
        <v>85</v>
      </c>
      <c r="B72" s="38" t="s">
        <v>190</v>
      </c>
      <c r="C72" s="39"/>
      <c r="D72" s="40"/>
      <c r="E72" s="11">
        <v>984</v>
      </c>
      <c r="F72" s="12" t="s">
        <v>82</v>
      </c>
      <c r="G72" s="11">
        <v>7950600</v>
      </c>
      <c r="H72" s="11"/>
      <c r="I72" s="14">
        <f>SUM(I73+I75)</f>
        <v>3097.1</v>
      </c>
    </row>
    <row r="73" spans="1:9" s="1" customFormat="1" ht="79.5" customHeight="1">
      <c r="A73" s="22" t="s">
        <v>86</v>
      </c>
      <c r="B73" s="38" t="s">
        <v>254</v>
      </c>
      <c r="C73" s="39"/>
      <c r="D73" s="40"/>
      <c r="E73" s="11">
        <v>984</v>
      </c>
      <c r="F73" s="12" t="s">
        <v>82</v>
      </c>
      <c r="G73" s="11">
        <v>7950601</v>
      </c>
      <c r="H73" s="11"/>
      <c r="I73" s="14">
        <f>SUM(I74)</f>
        <v>597.1</v>
      </c>
    </row>
    <row r="74" spans="1:9" s="1" customFormat="1" ht="23.25" customHeight="1">
      <c r="A74" s="22" t="s">
        <v>223</v>
      </c>
      <c r="B74" s="57" t="s">
        <v>12</v>
      </c>
      <c r="C74" s="58"/>
      <c r="D74" s="59"/>
      <c r="E74" s="11">
        <v>984</v>
      </c>
      <c r="F74" s="12" t="s">
        <v>82</v>
      </c>
      <c r="G74" s="16">
        <v>7950601</v>
      </c>
      <c r="H74" s="16">
        <v>500</v>
      </c>
      <c r="I74" s="18">
        <v>597.1</v>
      </c>
    </row>
    <row r="75" spans="1:9" s="1" customFormat="1" ht="90" customHeight="1">
      <c r="A75" s="22" t="s">
        <v>224</v>
      </c>
      <c r="B75" s="37" t="s">
        <v>191</v>
      </c>
      <c r="C75" s="37"/>
      <c r="D75" s="37"/>
      <c r="E75" s="11">
        <v>984</v>
      </c>
      <c r="F75" s="12" t="s">
        <v>82</v>
      </c>
      <c r="G75" s="11">
        <v>7950602</v>
      </c>
      <c r="H75" s="16"/>
      <c r="I75" s="18">
        <v>2500</v>
      </c>
    </row>
    <row r="76" spans="1:9" s="1" customFormat="1" ht="38.25" customHeight="1">
      <c r="A76" s="22" t="s">
        <v>225</v>
      </c>
      <c r="B76" s="44" t="s">
        <v>156</v>
      </c>
      <c r="C76" s="44"/>
      <c r="D76" s="44"/>
      <c r="E76" s="16">
        <v>984</v>
      </c>
      <c r="F76" s="20" t="s">
        <v>82</v>
      </c>
      <c r="G76" s="16">
        <v>7950602</v>
      </c>
      <c r="H76" s="16">
        <v>599</v>
      </c>
      <c r="I76" s="18">
        <v>2500</v>
      </c>
    </row>
    <row r="77" spans="1:9" s="1" customFormat="1" ht="38.25" customHeight="1">
      <c r="A77" s="22" t="s">
        <v>87</v>
      </c>
      <c r="B77" s="38" t="s">
        <v>227</v>
      </c>
      <c r="C77" s="39"/>
      <c r="D77" s="40"/>
      <c r="E77" s="11">
        <v>984</v>
      </c>
      <c r="F77" s="12" t="s">
        <v>82</v>
      </c>
      <c r="G77" s="11">
        <v>6000101</v>
      </c>
      <c r="H77" s="11"/>
      <c r="I77" s="14">
        <v>2352.8</v>
      </c>
    </row>
    <row r="78" spans="1:9" s="1" customFormat="1" ht="26.25" customHeight="1">
      <c r="A78" s="22" t="s">
        <v>89</v>
      </c>
      <c r="B78" s="41" t="s">
        <v>12</v>
      </c>
      <c r="C78" s="42"/>
      <c r="D78" s="43"/>
      <c r="E78" s="16">
        <v>984</v>
      </c>
      <c r="F78" s="20" t="s">
        <v>82</v>
      </c>
      <c r="G78" s="16">
        <v>6000101</v>
      </c>
      <c r="H78" s="16">
        <v>500</v>
      </c>
      <c r="I78" s="18">
        <v>2352.8</v>
      </c>
    </row>
    <row r="79" spans="1:9" s="1" customFormat="1" ht="25.5" customHeight="1">
      <c r="A79" s="22" t="s">
        <v>90</v>
      </c>
      <c r="B79" s="38" t="s">
        <v>195</v>
      </c>
      <c r="C79" s="39"/>
      <c r="D79" s="40"/>
      <c r="E79" s="11">
        <v>984</v>
      </c>
      <c r="F79" s="12" t="s">
        <v>82</v>
      </c>
      <c r="G79" s="11">
        <v>7950700</v>
      </c>
      <c r="H79" s="11"/>
      <c r="I79" s="14">
        <v>8717.8</v>
      </c>
    </row>
    <row r="80" spans="1:9" s="1" customFormat="1" ht="24.75" customHeight="1">
      <c r="A80" s="22" t="s">
        <v>92</v>
      </c>
      <c r="B80" s="41" t="s">
        <v>12</v>
      </c>
      <c r="C80" s="42"/>
      <c r="D80" s="43"/>
      <c r="E80" s="16">
        <v>984</v>
      </c>
      <c r="F80" s="20" t="s">
        <v>82</v>
      </c>
      <c r="G80" s="16">
        <v>7950700</v>
      </c>
      <c r="H80" s="16">
        <v>500</v>
      </c>
      <c r="I80" s="18">
        <v>8717.8</v>
      </c>
    </row>
    <row r="81" spans="1:9" s="1" customFormat="1" ht="41.25" customHeight="1">
      <c r="A81" s="22" t="s">
        <v>93</v>
      </c>
      <c r="B81" s="38" t="s">
        <v>255</v>
      </c>
      <c r="C81" s="39"/>
      <c r="D81" s="40"/>
      <c r="E81" s="11">
        <v>984</v>
      </c>
      <c r="F81" s="12" t="s">
        <v>82</v>
      </c>
      <c r="G81" s="11">
        <v>6000102</v>
      </c>
      <c r="H81" s="11"/>
      <c r="I81" s="14">
        <v>2300.8</v>
      </c>
    </row>
    <row r="82" spans="1:9" s="1" customFormat="1" ht="27.75" customHeight="1">
      <c r="A82" s="22" t="s">
        <v>95</v>
      </c>
      <c r="B82" s="41" t="s">
        <v>12</v>
      </c>
      <c r="C82" s="42"/>
      <c r="D82" s="43"/>
      <c r="E82" s="16">
        <v>984</v>
      </c>
      <c r="F82" s="20" t="s">
        <v>82</v>
      </c>
      <c r="G82" s="16">
        <v>6000102</v>
      </c>
      <c r="H82" s="16">
        <v>500</v>
      </c>
      <c r="I82" s="18">
        <v>2300.8</v>
      </c>
    </row>
    <row r="83" spans="1:9" s="1" customFormat="1" ht="24" customHeight="1">
      <c r="A83" s="22" t="s">
        <v>96</v>
      </c>
      <c r="B83" s="37" t="s">
        <v>88</v>
      </c>
      <c r="C83" s="37"/>
      <c r="D83" s="37"/>
      <c r="E83" s="11">
        <v>984</v>
      </c>
      <c r="F83" s="12" t="s">
        <v>82</v>
      </c>
      <c r="G83" s="11">
        <v>6000103</v>
      </c>
      <c r="H83" s="16"/>
      <c r="I83" s="18">
        <f>SUM(I84)</f>
        <v>250</v>
      </c>
    </row>
    <row r="84" spans="1:9" s="1" customFormat="1" ht="25.5" customHeight="1">
      <c r="A84" s="22" t="s">
        <v>98</v>
      </c>
      <c r="B84" s="44" t="s">
        <v>12</v>
      </c>
      <c r="C84" s="44"/>
      <c r="D84" s="44"/>
      <c r="E84" s="11">
        <v>984</v>
      </c>
      <c r="F84" s="20" t="s">
        <v>82</v>
      </c>
      <c r="G84" s="16">
        <v>6000103</v>
      </c>
      <c r="H84" s="16">
        <v>500</v>
      </c>
      <c r="I84" s="18">
        <v>250</v>
      </c>
    </row>
    <row r="85" spans="1:9" s="1" customFormat="1" ht="64.5" customHeight="1">
      <c r="A85" s="22" t="s">
        <v>99</v>
      </c>
      <c r="B85" s="37" t="s">
        <v>91</v>
      </c>
      <c r="C85" s="37"/>
      <c r="D85" s="37"/>
      <c r="E85" s="11">
        <v>984</v>
      </c>
      <c r="F85" s="20" t="s">
        <v>82</v>
      </c>
      <c r="G85" s="11">
        <v>6000104</v>
      </c>
      <c r="H85" s="16"/>
      <c r="I85" s="18">
        <f>SUM(I86)</f>
        <v>100</v>
      </c>
    </row>
    <row r="86" spans="1:9" s="1" customFormat="1" ht="27" customHeight="1">
      <c r="A86" s="22" t="s">
        <v>100</v>
      </c>
      <c r="B86" s="44" t="s">
        <v>12</v>
      </c>
      <c r="C86" s="44"/>
      <c r="D86" s="44"/>
      <c r="E86" s="11">
        <v>984</v>
      </c>
      <c r="F86" s="20" t="s">
        <v>82</v>
      </c>
      <c r="G86" s="16">
        <v>6000104</v>
      </c>
      <c r="H86" s="16">
        <v>500</v>
      </c>
      <c r="I86" s="18">
        <v>100</v>
      </c>
    </row>
    <row r="87" spans="1:9" s="1" customFormat="1" ht="24.75" customHeight="1">
      <c r="A87" s="22" t="s">
        <v>101</v>
      </c>
      <c r="B87" s="37" t="s">
        <v>94</v>
      </c>
      <c r="C87" s="37"/>
      <c r="D87" s="37"/>
      <c r="E87" s="11">
        <v>984</v>
      </c>
      <c r="F87" s="12" t="s">
        <v>82</v>
      </c>
      <c r="G87" s="11">
        <v>6000105</v>
      </c>
      <c r="H87" s="16"/>
      <c r="I87" s="18">
        <f>SUM(I88)</f>
        <v>1500</v>
      </c>
    </row>
    <row r="88" spans="1:9" s="1" customFormat="1" ht="27" customHeight="1">
      <c r="A88" s="22" t="s">
        <v>103</v>
      </c>
      <c r="B88" s="44" t="s">
        <v>12</v>
      </c>
      <c r="C88" s="44"/>
      <c r="D88" s="44"/>
      <c r="E88" s="11">
        <v>984</v>
      </c>
      <c r="F88" s="20" t="s">
        <v>82</v>
      </c>
      <c r="G88" s="16">
        <v>6000105</v>
      </c>
      <c r="H88" s="16">
        <v>500</v>
      </c>
      <c r="I88" s="18">
        <v>1500</v>
      </c>
    </row>
    <row r="89" spans="1:9" s="1" customFormat="1" ht="25.5" customHeight="1">
      <c r="A89" s="22" t="s">
        <v>104</v>
      </c>
      <c r="B89" s="37" t="s">
        <v>97</v>
      </c>
      <c r="C89" s="37"/>
      <c r="D89" s="37"/>
      <c r="E89" s="11">
        <v>984</v>
      </c>
      <c r="F89" s="12" t="s">
        <v>82</v>
      </c>
      <c r="G89" s="11">
        <v>6000201</v>
      </c>
      <c r="H89" s="16"/>
      <c r="I89" s="18">
        <f>SUM(I90)</f>
        <v>600</v>
      </c>
    </row>
    <row r="90" spans="1:9" s="1" customFormat="1" ht="27" customHeight="1">
      <c r="A90" s="22" t="s">
        <v>105</v>
      </c>
      <c r="B90" s="44" t="s">
        <v>12</v>
      </c>
      <c r="C90" s="44"/>
      <c r="D90" s="44"/>
      <c r="E90" s="11">
        <v>984</v>
      </c>
      <c r="F90" s="20" t="s">
        <v>82</v>
      </c>
      <c r="G90" s="16">
        <v>6000201</v>
      </c>
      <c r="H90" s="16">
        <v>500</v>
      </c>
      <c r="I90" s="18">
        <v>600</v>
      </c>
    </row>
    <row r="91" spans="1:9" s="1" customFormat="1" ht="27" customHeight="1">
      <c r="A91" s="22" t="s">
        <v>106</v>
      </c>
      <c r="B91" s="37" t="s">
        <v>155</v>
      </c>
      <c r="C91" s="37"/>
      <c r="D91" s="37"/>
      <c r="E91" s="11">
        <v>984</v>
      </c>
      <c r="F91" s="12" t="s">
        <v>82</v>
      </c>
      <c r="G91" s="11">
        <v>6000202</v>
      </c>
      <c r="H91" s="16"/>
      <c r="I91" s="18">
        <v>779</v>
      </c>
    </row>
    <row r="92" spans="1:9" s="1" customFormat="1" ht="26.25" customHeight="1">
      <c r="A92" s="22" t="s">
        <v>107</v>
      </c>
      <c r="B92" s="44" t="s">
        <v>12</v>
      </c>
      <c r="C92" s="44"/>
      <c r="D92" s="44"/>
      <c r="E92" s="11">
        <v>984</v>
      </c>
      <c r="F92" s="20" t="s">
        <v>82</v>
      </c>
      <c r="G92" s="16">
        <v>6000202</v>
      </c>
      <c r="H92" s="16">
        <v>500</v>
      </c>
      <c r="I92" s="18">
        <v>779</v>
      </c>
    </row>
    <row r="93" spans="1:9" s="1" customFormat="1" ht="40.5" customHeight="1">
      <c r="A93" s="22" t="s">
        <v>135</v>
      </c>
      <c r="B93" s="37" t="s">
        <v>102</v>
      </c>
      <c r="C93" s="37"/>
      <c r="D93" s="37"/>
      <c r="E93" s="11">
        <v>984</v>
      </c>
      <c r="F93" s="12" t="s">
        <v>82</v>
      </c>
      <c r="G93" s="11">
        <v>6000203</v>
      </c>
      <c r="H93" s="16"/>
      <c r="I93" s="18">
        <f>SUM(I94)</f>
        <v>150</v>
      </c>
    </row>
    <row r="94" spans="1:9" s="1" customFormat="1" ht="28.5" customHeight="1">
      <c r="A94" s="22" t="s">
        <v>136</v>
      </c>
      <c r="B94" s="44" t="s">
        <v>12</v>
      </c>
      <c r="C94" s="44"/>
      <c r="D94" s="44"/>
      <c r="E94" s="11">
        <v>984</v>
      </c>
      <c r="F94" s="20" t="s">
        <v>82</v>
      </c>
      <c r="G94" s="16">
        <v>6000203</v>
      </c>
      <c r="H94" s="16">
        <v>500</v>
      </c>
      <c r="I94" s="18">
        <v>150</v>
      </c>
    </row>
    <row r="95" spans="1:9" s="1" customFormat="1" ht="168.75" customHeight="1">
      <c r="A95" s="22" t="s">
        <v>164</v>
      </c>
      <c r="B95" s="37" t="s">
        <v>256</v>
      </c>
      <c r="C95" s="37"/>
      <c r="D95" s="37"/>
      <c r="E95" s="11">
        <v>984</v>
      </c>
      <c r="F95" s="12" t="s">
        <v>82</v>
      </c>
      <c r="G95" s="11">
        <v>6000204</v>
      </c>
      <c r="H95" s="16"/>
      <c r="I95" s="18">
        <f>SUM(I96)</f>
        <v>1606.5</v>
      </c>
    </row>
    <row r="96" spans="1:9" s="1" customFormat="1" ht="25.5" customHeight="1">
      <c r="A96" s="22" t="s">
        <v>183</v>
      </c>
      <c r="B96" s="44" t="s">
        <v>12</v>
      </c>
      <c r="C96" s="44"/>
      <c r="D96" s="44"/>
      <c r="E96" s="11">
        <v>984</v>
      </c>
      <c r="F96" s="20" t="s">
        <v>82</v>
      </c>
      <c r="G96" s="16">
        <v>6000204</v>
      </c>
      <c r="H96" s="16">
        <v>500</v>
      </c>
      <c r="I96" s="18">
        <v>1606.5</v>
      </c>
    </row>
    <row r="97" spans="1:9" s="1" customFormat="1" ht="25.5" customHeight="1">
      <c r="A97" s="22" t="s">
        <v>173</v>
      </c>
      <c r="B97" s="41" t="s">
        <v>193</v>
      </c>
      <c r="C97" s="42"/>
      <c r="D97" s="43"/>
      <c r="E97" s="11">
        <v>984</v>
      </c>
      <c r="F97" s="20" t="s">
        <v>82</v>
      </c>
      <c r="G97" s="16">
        <v>7950800</v>
      </c>
      <c r="H97" s="16"/>
      <c r="I97" s="18">
        <v>2026</v>
      </c>
    </row>
    <row r="98" spans="1:9" s="1" customFormat="1" ht="25.5" customHeight="1">
      <c r="A98" s="22" t="s">
        <v>199</v>
      </c>
      <c r="B98" s="41" t="s">
        <v>12</v>
      </c>
      <c r="C98" s="42"/>
      <c r="D98" s="43"/>
      <c r="E98" s="11">
        <v>984</v>
      </c>
      <c r="F98" s="20" t="s">
        <v>82</v>
      </c>
      <c r="G98" s="16">
        <v>7950800</v>
      </c>
      <c r="H98" s="16">
        <v>500</v>
      </c>
      <c r="I98" s="18">
        <v>2026</v>
      </c>
    </row>
    <row r="99" spans="1:9" s="1" customFormat="1" ht="41.25" customHeight="1">
      <c r="A99" s="22" t="s">
        <v>185</v>
      </c>
      <c r="B99" s="37" t="s">
        <v>175</v>
      </c>
      <c r="C99" s="37"/>
      <c r="D99" s="37"/>
      <c r="E99" s="11">
        <v>984</v>
      </c>
      <c r="F99" s="12" t="s">
        <v>82</v>
      </c>
      <c r="G99" s="11">
        <v>7950900</v>
      </c>
      <c r="H99" s="16"/>
      <c r="I99" s="14">
        <v>1564.7</v>
      </c>
    </row>
    <row r="100" spans="1:9" s="1" customFormat="1" ht="26.25" customHeight="1">
      <c r="A100" s="22" t="s">
        <v>200</v>
      </c>
      <c r="B100" s="44" t="s">
        <v>12</v>
      </c>
      <c r="C100" s="44"/>
      <c r="D100" s="44"/>
      <c r="E100" s="11">
        <v>984</v>
      </c>
      <c r="F100" s="20" t="s">
        <v>82</v>
      </c>
      <c r="G100" s="16">
        <v>7950900</v>
      </c>
      <c r="H100" s="16">
        <v>500</v>
      </c>
      <c r="I100" s="18">
        <v>1564.7</v>
      </c>
    </row>
    <row r="101" spans="1:9" s="1" customFormat="1" ht="51" customHeight="1">
      <c r="A101" s="22" t="s">
        <v>201</v>
      </c>
      <c r="B101" s="38" t="s">
        <v>194</v>
      </c>
      <c r="C101" s="39"/>
      <c r="D101" s="40"/>
      <c r="E101" s="11">
        <v>984</v>
      </c>
      <c r="F101" s="12" t="s">
        <v>82</v>
      </c>
      <c r="G101" s="11">
        <v>6000301</v>
      </c>
      <c r="H101" s="11"/>
      <c r="I101" s="14">
        <v>300</v>
      </c>
    </row>
    <row r="102" spans="1:9" s="1" customFormat="1" ht="26.25" customHeight="1">
      <c r="A102" s="22" t="s">
        <v>228</v>
      </c>
      <c r="B102" s="41" t="s">
        <v>12</v>
      </c>
      <c r="C102" s="42"/>
      <c r="D102" s="43"/>
      <c r="E102" s="11">
        <v>984</v>
      </c>
      <c r="F102" s="20" t="s">
        <v>82</v>
      </c>
      <c r="G102" s="16">
        <v>6000301</v>
      </c>
      <c r="H102" s="16">
        <v>500</v>
      </c>
      <c r="I102" s="18">
        <v>300</v>
      </c>
    </row>
    <row r="103" spans="1:9" s="1" customFormat="1" ht="54" customHeight="1">
      <c r="A103" s="22" t="s">
        <v>202</v>
      </c>
      <c r="B103" s="37" t="s">
        <v>257</v>
      </c>
      <c r="C103" s="37"/>
      <c r="D103" s="37"/>
      <c r="E103" s="11">
        <v>984</v>
      </c>
      <c r="F103" s="12" t="s">
        <v>82</v>
      </c>
      <c r="G103" s="11">
        <v>6000401</v>
      </c>
      <c r="H103" s="11"/>
      <c r="I103" s="14">
        <f>SUM(I104)</f>
        <v>100</v>
      </c>
    </row>
    <row r="104" spans="1:9" s="1" customFormat="1" ht="26.25" customHeight="1">
      <c r="A104" s="22" t="s">
        <v>229</v>
      </c>
      <c r="B104" s="44" t="s">
        <v>12</v>
      </c>
      <c r="C104" s="44"/>
      <c r="D104" s="44"/>
      <c r="E104" s="11">
        <v>984</v>
      </c>
      <c r="F104" s="12" t="s">
        <v>82</v>
      </c>
      <c r="G104" s="16">
        <v>6000401</v>
      </c>
      <c r="H104" s="16">
        <v>500</v>
      </c>
      <c r="I104" s="18">
        <v>100</v>
      </c>
    </row>
    <row r="105" spans="1:9" s="1" customFormat="1" ht="38.25" customHeight="1">
      <c r="A105" s="22" t="s">
        <v>226</v>
      </c>
      <c r="B105" s="38" t="s">
        <v>184</v>
      </c>
      <c r="C105" s="39"/>
      <c r="D105" s="40"/>
      <c r="E105" s="11">
        <v>984</v>
      </c>
      <c r="F105" s="12" t="s">
        <v>82</v>
      </c>
      <c r="G105" s="16">
        <v>6000402</v>
      </c>
      <c r="H105" s="16"/>
      <c r="I105" s="18">
        <v>400</v>
      </c>
    </row>
    <row r="106" spans="1:9" s="1" customFormat="1" ht="26.25" customHeight="1">
      <c r="A106" s="22" t="s">
        <v>230</v>
      </c>
      <c r="B106" s="41" t="s">
        <v>12</v>
      </c>
      <c r="C106" s="42"/>
      <c r="D106" s="43"/>
      <c r="E106" s="11">
        <v>984</v>
      </c>
      <c r="F106" s="12" t="s">
        <v>82</v>
      </c>
      <c r="G106" s="16">
        <v>6000402</v>
      </c>
      <c r="H106" s="16">
        <v>500</v>
      </c>
      <c r="I106" s="18">
        <v>400</v>
      </c>
    </row>
    <row r="107" spans="1:9" s="1" customFormat="1" ht="64.5" customHeight="1">
      <c r="A107" s="22" t="s">
        <v>231</v>
      </c>
      <c r="B107" s="38" t="s">
        <v>174</v>
      </c>
      <c r="C107" s="39"/>
      <c r="D107" s="40"/>
      <c r="E107" s="11">
        <v>984</v>
      </c>
      <c r="F107" s="12" t="s">
        <v>82</v>
      </c>
      <c r="G107" s="11">
        <v>6000501</v>
      </c>
      <c r="H107" s="11"/>
      <c r="I107" s="14">
        <f>SUM(I108)</f>
        <v>597.8</v>
      </c>
    </row>
    <row r="108" spans="1:9" s="1" customFormat="1" ht="26.25" customHeight="1">
      <c r="A108" s="22" t="s">
        <v>232</v>
      </c>
      <c r="B108" s="41" t="s">
        <v>12</v>
      </c>
      <c r="C108" s="42"/>
      <c r="D108" s="43"/>
      <c r="E108" s="11">
        <v>984</v>
      </c>
      <c r="F108" s="20" t="s">
        <v>82</v>
      </c>
      <c r="G108" s="16">
        <v>6000501</v>
      </c>
      <c r="H108" s="16">
        <v>500</v>
      </c>
      <c r="I108" s="18">
        <v>597.8</v>
      </c>
    </row>
    <row r="109" spans="1:9" s="15" customFormat="1" ht="114.75" customHeight="1">
      <c r="A109" s="30" t="s">
        <v>233</v>
      </c>
      <c r="B109" s="38" t="s">
        <v>187</v>
      </c>
      <c r="C109" s="39"/>
      <c r="D109" s="40"/>
      <c r="E109" s="11">
        <v>984</v>
      </c>
      <c r="F109" s="12" t="s">
        <v>82</v>
      </c>
      <c r="G109" s="11">
        <v>6000502</v>
      </c>
      <c r="H109" s="11"/>
      <c r="I109" s="14">
        <f>SUM(I110)</f>
        <v>42653.7</v>
      </c>
    </row>
    <row r="110" spans="1:9" s="1" customFormat="1" ht="39" customHeight="1">
      <c r="A110" s="22" t="s">
        <v>234</v>
      </c>
      <c r="B110" s="41" t="s">
        <v>41</v>
      </c>
      <c r="C110" s="42"/>
      <c r="D110" s="43"/>
      <c r="E110" s="11">
        <v>984</v>
      </c>
      <c r="F110" s="12" t="s">
        <v>82</v>
      </c>
      <c r="G110" s="16">
        <v>6000502</v>
      </c>
      <c r="H110" s="16">
        <v>598</v>
      </c>
      <c r="I110" s="18">
        <v>42653.7</v>
      </c>
    </row>
    <row r="111" spans="1:9" s="1" customFormat="1" ht="26.25" customHeight="1">
      <c r="A111" s="22" t="s">
        <v>263</v>
      </c>
      <c r="B111" s="38" t="s">
        <v>264</v>
      </c>
      <c r="C111" s="39"/>
      <c r="D111" s="40"/>
      <c r="E111" s="11">
        <v>984</v>
      </c>
      <c r="F111" s="12" t="s">
        <v>82</v>
      </c>
      <c r="G111" s="11">
        <v>6000503</v>
      </c>
      <c r="H111" s="11"/>
      <c r="I111" s="14">
        <v>400</v>
      </c>
    </row>
    <row r="112" spans="1:9" s="1" customFormat="1" ht="25.5" customHeight="1">
      <c r="A112" s="22" t="s">
        <v>265</v>
      </c>
      <c r="B112" s="41" t="s">
        <v>12</v>
      </c>
      <c r="C112" s="42"/>
      <c r="D112" s="43"/>
      <c r="E112" s="11">
        <v>984</v>
      </c>
      <c r="F112" s="20" t="s">
        <v>82</v>
      </c>
      <c r="G112" s="16">
        <v>6000503</v>
      </c>
      <c r="H112" s="16">
        <v>500</v>
      </c>
      <c r="I112" s="18">
        <v>400</v>
      </c>
    </row>
    <row r="113" spans="1:9" s="1" customFormat="1" ht="26.25" customHeight="1">
      <c r="A113" s="22" t="s">
        <v>266</v>
      </c>
      <c r="B113" s="38" t="s">
        <v>267</v>
      </c>
      <c r="C113" s="39"/>
      <c r="D113" s="40"/>
      <c r="E113" s="11">
        <v>984</v>
      </c>
      <c r="F113" s="12" t="s">
        <v>82</v>
      </c>
      <c r="G113" s="11">
        <v>6000504</v>
      </c>
      <c r="H113" s="11"/>
      <c r="I113" s="14">
        <v>100</v>
      </c>
    </row>
    <row r="114" spans="1:9" s="1" customFormat="1" ht="30.75" customHeight="1">
      <c r="A114" s="22" t="s">
        <v>268</v>
      </c>
      <c r="B114" s="41" t="s">
        <v>12</v>
      </c>
      <c r="C114" s="42"/>
      <c r="D114" s="43"/>
      <c r="E114" s="11">
        <v>984</v>
      </c>
      <c r="F114" s="12" t="s">
        <v>82</v>
      </c>
      <c r="G114" s="16">
        <v>6000504</v>
      </c>
      <c r="H114" s="16">
        <v>500</v>
      </c>
      <c r="I114" s="18">
        <v>100</v>
      </c>
    </row>
    <row r="115" spans="1:9" s="1" customFormat="1" ht="13.5">
      <c r="A115" s="27" t="s">
        <v>112</v>
      </c>
      <c r="B115" s="45" t="s">
        <v>108</v>
      </c>
      <c r="C115" s="45"/>
      <c r="D115" s="45"/>
      <c r="E115" s="2">
        <v>984</v>
      </c>
      <c r="F115" s="6" t="s">
        <v>110</v>
      </c>
      <c r="G115" s="16"/>
      <c r="H115" s="16"/>
      <c r="I115" s="5">
        <f>SUM(I117)</f>
        <v>350</v>
      </c>
    </row>
    <row r="116" spans="1:9" s="1" customFormat="1" ht="29.25" customHeight="1">
      <c r="A116" s="27" t="s">
        <v>114</v>
      </c>
      <c r="B116" s="46" t="s">
        <v>192</v>
      </c>
      <c r="C116" s="47"/>
      <c r="D116" s="48"/>
      <c r="E116" s="7">
        <v>984</v>
      </c>
      <c r="F116" s="8" t="s">
        <v>111</v>
      </c>
      <c r="G116" s="16"/>
      <c r="H116" s="16"/>
      <c r="I116" s="9">
        <v>350</v>
      </c>
    </row>
    <row r="117" spans="1:9" s="1" customFormat="1" ht="38.25" customHeight="1">
      <c r="A117" s="22" t="s">
        <v>118</v>
      </c>
      <c r="B117" s="37" t="s">
        <v>109</v>
      </c>
      <c r="C117" s="37"/>
      <c r="D117" s="37"/>
      <c r="E117" s="11">
        <v>984</v>
      </c>
      <c r="F117" s="12" t="s">
        <v>111</v>
      </c>
      <c r="G117" s="16">
        <v>4100100</v>
      </c>
      <c r="H117" s="16"/>
      <c r="I117" s="18">
        <f>SUM(I118)</f>
        <v>350</v>
      </c>
    </row>
    <row r="118" spans="1:9" s="1" customFormat="1" ht="26.25" customHeight="1">
      <c r="A118" s="22" t="s">
        <v>119</v>
      </c>
      <c r="B118" s="44" t="s">
        <v>12</v>
      </c>
      <c r="C118" s="44"/>
      <c r="D118" s="44"/>
      <c r="E118" s="11">
        <v>984</v>
      </c>
      <c r="F118" s="12" t="s">
        <v>111</v>
      </c>
      <c r="G118" s="16">
        <v>4100100</v>
      </c>
      <c r="H118" s="16">
        <v>500</v>
      </c>
      <c r="I118" s="18">
        <v>350</v>
      </c>
    </row>
    <row r="119" spans="1:9" s="25" customFormat="1" ht="13.5">
      <c r="A119" s="2" t="s">
        <v>120</v>
      </c>
      <c r="B119" s="45" t="s">
        <v>113</v>
      </c>
      <c r="C119" s="45"/>
      <c r="D119" s="45"/>
      <c r="E119" s="2">
        <v>984</v>
      </c>
      <c r="F119" s="31" t="s">
        <v>116</v>
      </c>
      <c r="G119" s="2"/>
      <c r="H119" s="2"/>
      <c r="I119" s="5">
        <f>SUM(I120)</f>
        <v>2160</v>
      </c>
    </row>
    <row r="120" spans="1:9" s="25" customFormat="1" ht="13.5">
      <c r="A120" s="2" t="s">
        <v>122</v>
      </c>
      <c r="B120" s="45" t="s">
        <v>115</v>
      </c>
      <c r="C120" s="45"/>
      <c r="D120" s="45"/>
      <c r="E120" s="2">
        <v>984</v>
      </c>
      <c r="F120" s="6" t="s">
        <v>117</v>
      </c>
      <c r="G120" s="2"/>
      <c r="H120" s="2"/>
      <c r="I120" s="5">
        <f>SUM(I121+I123)</f>
        <v>2160</v>
      </c>
    </row>
    <row r="121" spans="1:9" s="1" customFormat="1" ht="41.25" customHeight="1">
      <c r="A121" s="16" t="s">
        <v>125</v>
      </c>
      <c r="B121" s="37" t="s">
        <v>271</v>
      </c>
      <c r="C121" s="37"/>
      <c r="D121" s="37"/>
      <c r="E121" s="11">
        <v>984</v>
      </c>
      <c r="F121" s="12" t="s">
        <v>117</v>
      </c>
      <c r="G121" s="11">
        <v>7951000</v>
      </c>
      <c r="H121" s="16"/>
      <c r="I121" s="18">
        <v>870</v>
      </c>
    </row>
    <row r="122" spans="1:9" s="1" customFormat="1" ht="24" customHeight="1">
      <c r="A122" s="16" t="s">
        <v>126</v>
      </c>
      <c r="B122" s="44" t="s">
        <v>12</v>
      </c>
      <c r="C122" s="44"/>
      <c r="D122" s="44"/>
      <c r="E122" s="11">
        <v>984</v>
      </c>
      <c r="F122" s="20" t="s">
        <v>117</v>
      </c>
      <c r="G122" s="16">
        <v>7951000</v>
      </c>
      <c r="H122" s="16">
        <v>500</v>
      </c>
      <c r="I122" s="18">
        <v>870</v>
      </c>
    </row>
    <row r="123" spans="1:9" s="1" customFormat="1" ht="51.75" customHeight="1">
      <c r="A123" s="16" t="s">
        <v>128</v>
      </c>
      <c r="B123" s="37" t="s">
        <v>270</v>
      </c>
      <c r="C123" s="37"/>
      <c r="D123" s="37"/>
      <c r="E123" s="11">
        <v>984</v>
      </c>
      <c r="F123" s="12" t="s">
        <v>117</v>
      </c>
      <c r="G123" s="11">
        <v>7951100</v>
      </c>
      <c r="H123" s="16"/>
      <c r="I123" s="18">
        <v>1290</v>
      </c>
    </row>
    <row r="124" spans="1:9" s="1" customFormat="1" ht="24" customHeight="1">
      <c r="A124" s="16" t="s">
        <v>129</v>
      </c>
      <c r="B124" s="44" t="s">
        <v>12</v>
      </c>
      <c r="C124" s="44"/>
      <c r="D124" s="44"/>
      <c r="E124" s="11">
        <v>984</v>
      </c>
      <c r="F124" s="20" t="s">
        <v>117</v>
      </c>
      <c r="G124" s="11">
        <v>7951100</v>
      </c>
      <c r="H124" s="16">
        <v>500</v>
      </c>
      <c r="I124" s="18">
        <v>1290</v>
      </c>
    </row>
    <row r="125" spans="1:9" s="1" customFormat="1" ht="26.25" customHeight="1">
      <c r="A125" s="2" t="s">
        <v>133</v>
      </c>
      <c r="B125" s="56" t="s">
        <v>211</v>
      </c>
      <c r="C125" s="56"/>
      <c r="D125" s="56"/>
      <c r="E125" s="2">
        <v>984</v>
      </c>
      <c r="F125" s="6" t="s">
        <v>121</v>
      </c>
      <c r="G125" s="2"/>
      <c r="H125" s="16"/>
      <c r="I125" s="5">
        <f>SUM(I126)</f>
        <v>5588.2</v>
      </c>
    </row>
    <row r="126" spans="1:9" s="1" customFormat="1" ht="13.5">
      <c r="A126" s="16" t="s">
        <v>134</v>
      </c>
      <c r="B126" s="45" t="s">
        <v>123</v>
      </c>
      <c r="C126" s="45"/>
      <c r="D126" s="45"/>
      <c r="E126" s="2">
        <v>984</v>
      </c>
      <c r="F126" s="6" t="s">
        <v>124</v>
      </c>
      <c r="G126" s="16"/>
      <c r="H126" s="16"/>
      <c r="I126" s="5">
        <f>SUM(I127+I129+I131)</f>
        <v>5588.2</v>
      </c>
    </row>
    <row r="127" spans="1:9" s="1" customFormat="1" ht="28.5" customHeight="1">
      <c r="A127" s="16" t="s">
        <v>137</v>
      </c>
      <c r="B127" s="37" t="s">
        <v>154</v>
      </c>
      <c r="C127" s="37"/>
      <c r="D127" s="37"/>
      <c r="E127" s="11">
        <v>984</v>
      </c>
      <c r="F127" s="12" t="s">
        <v>124</v>
      </c>
      <c r="G127" s="11">
        <v>4409900</v>
      </c>
      <c r="H127" s="16"/>
      <c r="I127" s="14">
        <v>2150.2</v>
      </c>
    </row>
    <row r="128" spans="1:9" s="1" customFormat="1" ht="13.5">
      <c r="A128" s="16" t="s">
        <v>138</v>
      </c>
      <c r="B128" s="54" t="s">
        <v>127</v>
      </c>
      <c r="C128" s="54"/>
      <c r="D128" s="54"/>
      <c r="E128" s="11">
        <v>984</v>
      </c>
      <c r="F128" s="20" t="s">
        <v>124</v>
      </c>
      <c r="G128" s="16">
        <v>4409900</v>
      </c>
      <c r="H128" s="32" t="s">
        <v>132</v>
      </c>
      <c r="I128" s="18">
        <v>2150.2</v>
      </c>
    </row>
    <row r="129" spans="1:9" s="1" customFormat="1" ht="54.75" customHeight="1">
      <c r="A129" s="16" t="s">
        <v>139</v>
      </c>
      <c r="B129" s="37" t="s">
        <v>186</v>
      </c>
      <c r="C129" s="37"/>
      <c r="D129" s="37"/>
      <c r="E129" s="11">
        <v>984</v>
      </c>
      <c r="F129" s="12" t="s">
        <v>124</v>
      </c>
      <c r="G129" s="11">
        <v>7951200</v>
      </c>
      <c r="H129" s="11"/>
      <c r="I129" s="14">
        <f>SUM(I130)</f>
        <v>2328</v>
      </c>
    </row>
    <row r="130" spans="1:9" s="1" customFormat="1" ht="27.75" customHeight="1">
      <c r="A130" s="16" t="s">
        <v>141</v>
      </c>
      <c r="B130" s="44" t="s">
        <v>12</v>
      </c>
      <c r="C130" s="44"/>
      <c r="D130" s="44"/>
      <c r="E130" s="11">
        <v>984</v>
      </c>
      <c r="F130" s="20" t="s">
        <v>124</v>
      </c>
      <c r="G130" s="16">
        <v>7951200</v>
      </c>
      <c r="H130" s="16">
        <v>500</v>
      </c>
      <c r="I130" s="18">
        <v>2328</v>
      </c>
    </row>
    <row r="131" spans="1:9" s="1" customFormat="1" ht="63.75" customHeight="1">
      <c r="A131" s="16" t="s">
        <v>241</v>
      </c>
      <c r="B131" s="38" t="s">
        <v>269</v>
      </c>
      <c r="C131" s="39"/>
      <c r="D131" s="40"/>
      <c r="E131" s="11">
        <v>984</v>
      </c>
      <c r="F131" s="12" t="s">
        <v>124</v>
      </c>
      <c r="G131" s="11">
        <v>7951300</v>
      </c>
      <c r="H131" s="11"/>
      <c r="I131" s="14">
        <f>SUM(I132)</f>
        <v>1110</v>
      </c>
    </row>
    <row r="132" spans="1:9" s="1" customFormat="1" ht="27.75" customHeight="1">
      <c r="A132" s="16" t="s">
        <v>242</v>
      </c>
      <c r="B132" s="41" t="s">
        <v>12</v>
      </c>
      <c r="C132" s="42"/>
      <c r="D132" s="43"/>
      <c r="E132" s="11">
        <v>984</v>
      </c>
      <c r="F132" s="20" t="s">
        <v>124</v>
      </c>
      <c r="G132" s="16">
        <v>7951300</v>
      </c>
      <c r="H132" s="16">
        <v>500</v>
      </c>
      <c r="I132" s="18">
        <v>1110</v>
      </c>
    </row>
    <row r="133" spans="1:9" s="25" customFormat="1" ht="13.5">
      <c r="A133" s="2" t="s">
        <v>142</v>
      </c>
      <c r="B133" s="49" t="s">
        <v>143</v>
      </c>
      <c r="C133" s="49"/>
      <c r="D133" s="49"/>
      <c r="E133" s="2">
        <v>984</v>
      </c>
      <c r="F133" s="4">
        <v>1000</v>
      </c>
      <c r="G133" s="2"/>
      <c r="H133" s="2"/>
      <c r="I133" s="5">
        <f>SUM(I134)</f>
        <v>12704.7</v>
      </c>
    </row>
    <row r="134" spans="1:9" s="1" customFormat="1" ht="13.5">
      <c r="A134" s="16" t="s">
        <v>144</v>
      </c>
      <c r="B134" s="49" t="s">
        <v>145</v>
      </c>
      <c r="C134" s="49"/>
      <c r="D134" s="49"/>
      <c r="E134" s="2">
        <v>984</v>
      </c>
      <c r="F134" s="4">
        <v>1004</v>
      </c>
      <c r="G134" s="16"/>
      <c r="H134" s="16"/>
      <c r="I134" s="18">
        <f>SUM(I135+I137)</f>
        <v>12704.7</v>
      </c>
    </row>
    <row r="135" spans="1:9" s="1" customFormat="1" ht="27" customHeight="1">
      <c r="A135" s="16" t="s">
        <v>146</v>
      </c>
      <c r="B135" s="37" t="s">
        <v>147</v>
      </c>
      <c r="C135" s="37"/>
      <c r="D135" s="37"/>
      <c r="E135" s="11">
        <v>984</v>
      </c>
      <c r="F135" s="33">
        <v>1004</v>
      </c>
      <c r="G135" s="11">
        <v>5201301</v>
      </c>
      <c r="H135" s="16"/>
      <c r="I135" s="18">
        <v>11027</v>
      </c>
    </row>
    <row r="136" spans="1:9" s="1" customFormat="1" ht="45" customHeight="1">
      <c r="A136" s="16" t="s">
        <v>148</v>
      </c>
      <c r="B136" s="44" t="s">
        <v>41</v>
      </c>
      <c r="C136" s="44"/>
      <c r="D136" s="44"/>
      <c r="E136" s="16">
        <v>984</v>
      </c>
      <c r="F136" s="34">
        <v>1004</v>
      </c>
      <c r="G136" s="16">
        <v>5201301</v>
      </c>
      <c r="H136" s="16">
        <v>598</v>
      </c>
      <c r="I136" s="18">
        <v>11027</v>
      </c>
    </row>
    <row r="137" spans="1:10" s="1" customFormat="1" ht="26.25" customHeight="1">
      <c r="A137" s="16" t="s">
        <v>149</v>
      </c>
      <c r="B137" s="37" t="s">
        <v>258</v>
      </c>
      <c r="C137" s="37"/>
      <c r="D137" s="37"/>
      <c r="E137" s="11">
        <v>984</v>
      </c>
      <c r="F137" s="33">
        <v>1004</v>
      </c>
      <c r="G137" s="11">
        <v>5201301</v>
      </c>
      <c r="H137" s="16"/>
      <c r="I137" s="18">
        <v>1677.7</v>
      </c>
      <c r="J137" s="26"/>
    </row>
    <row r="138" spans="1:9" s="1" customFormat="1" ht="39.75" customHeight="1">
      <c r="A138" s="16" t="s">
        <v>150</v>
      </c>
      <c r="B138" s="44" t="s">
        <v>41</v>
      </c>
      <c r="C138" s="44"/>
      <c r="D138" s="44"/>
      <c r="E138" s="16">
        <v>984</v>
      </c>
      <c r="F138" s="34">
        <v>1004</v>
      </c>
      <c r="G138" s="16">
        <v>5201301</v>
      </c>
      <c r="H138" s="16">
        <v>598</v>
      </c>
      <c r="I138" s="18">
        <v>1677.7</v>
      </c>
    </row>
    <row r="139" spans="1:9" s="1" customFormat="1" ht="17.25" customHeight="1">
      <c r="A139" s="2" t="s">
        <v>216</v>
      </c>
      <c r="B139" s="53" t="s">
        <v>212</v>
      </c>
      <c r="C139" s="53"/>
      <c r="D139" s="53"/>
      <c r="E139" s="2">
        <v>984</v>
      </c>
      <c r="F139" s="6" t="s">
        <v>213</v>
      </c>
      <c r="G139" s="2"/>
      <c r="H139" s="2"/>
      <c r="I139" s="5">
        <f>SUM(I140)</f>
        <v>5648.4</v>
      </c>
    </row>
    <row r="140" spans="1:9" s="1" customFormat="1" ht="35.25" customHeight="1">
      <c r="A140" s="16" t="s">
        <v>218</v>
      </c>
      <c r="B140" s="53" t="s">
        <v>215</v>
      </c>
      <c r="C140" s="53"/>
      <c r="D140" s="53"/>
      <c r="E140" s="7">
        <v>984</v>
      </c>
      <c r="F140" s="6" t="s">
        <v>214</v>
      </c>
      <c r="G140" s="2"/>
      <c r="H140" s="2"/>
      <c r="I140" s="5">
        <f>SUM(I141+I143)</f>
        <v>5648.4</v>
      </c>
    </row>
    <row r="141" spans="1:9" s="1" customFormat="1" ht="52.5" customHeight="1">
      <c r="A141" s="16" t="s">
        <v>220</v>
      </c>
      <c r="B141" s="44" t="s">
        <v>259</v>
      </c>
      <c r="C141" s="44"/>
      <c r="D141" s="44"/>
      <c r="E141" s="16">
        <v>984</v>
      </c>
      <c r="F141" s="20" t="s">
        <v>214</v>
      </c>
      <c r="G141" s="16">
        <v>7951400</v>
      </c>
      <c r="H141" s="16"/>
      <c r="I141" s="18">
        <v>1140</v>
      </c>
    </row>
    <row r="142" spans="1:9" s="1" customFormat="1" ht="13.5">
      <c r="A142" s="16" t="s">
        <v>221</v>
      </c>
      <c r="B142" s="44" t="s">
        <v>12</v>
      </c>
      <c r="C142" s="44"/>
      <c r="D142" s="44"/>
      <c r="E142" s="11">
        <v>984</v>
      </c>
      <c r="F142" s="20" t="s">
        <v>214</v>
      </c>
      <c r="G142" s="16">
        <v>7951400</v>
      </c>
      <c r="H142" s="16">
        <v>500</v>
      </c>
      <c r="I142" s="18">
        <v>1140</v>
      </c>
    </row>
    <row r="143" spans="1:9" s="1" customFormat="1" ht="39.75" customHeight="1">
      <c r="A143" s="16" t="s">
        <v>243</v>
      </c>
      <c r="B143" s="37" t="s">
        <v>140</v>
      </c>
      <c r="C143" s="37"/>
      <c r="D143" s="37"/>
      <c r="E143" s="11">
        <v>984</v>
      </c>
      <c r="F143" s="12" t="s">
        <v>214</v>
      </c>
      <c r="G143" s="11">
        <v>5129900</v>
      </c>
      <c r="H143" s="35"/>
      <c r="I143" s="14">
        <v>4508.4</v>
      </c>
    </row>
    <row r="144" spans="1:9" s="1" customFormat="1" ht="13.5">
      <c r="A144" s="16" t="s">
        <v>244</v>
      </c>
      <c r="B144" s="54" t="s">
        <v>127</v>
      </c>
      <c r="C144" s="54"/>
      <c r="D144" s="54"/>
      <c r="E144" s="11">
        <v>984</v>
      </c>
      <c r="F144" s="20" t="s">
        <v>214</v>
      </c>
      <c r="G144" s="16">
        <v>5129900</v>
      </c>
      <c r="H144" s="36" t="s">
        <v>132</v>
      </c>
      <c r="I144" s="18">
        <v>4508.4</v>
      </c>
    </row>
    <row r="145" spans="1:9" s="25" customFormat="1" ht="13.5">
      <c r="A145" s="2" t="s">
        <v>245</v>
      </c>
      <c r="B145" s="50" t="s">
        <v>217</v>
      </c>
      <c r="C145" s="51"/>
      <c r="D145" s="52"/>
      <c r="E145" s="2">
        <v>984</v>
      </c>
      <c r="F145" s="4">
        <v>1200</v>
      </c>
      <c r="G145" s="2"/>
      <c r="H145" s="2"/>
      <c r="I145" s="5">
        <f>SUM(I146)</f>
        <v>2578.3</v>
      </c>
    </row>
    <row r="146" spans="1:9" s="1" customFormat="1" ht="13.5">
      <c r="A146" s="16" t="s">
        <v>246</v>
      </c>
      <c r="B146" s="45" t="s">
        <v>130</v>
      </c>
      <c r="C146" s="45"/>
      <c r="D146" s="45"/>
      <c r="E146" s="2">
        <v>984</v>
      </c>
      <c r="F146" s="6" t="s">
        <v>219</v>
      </c>
      <c r="G146" s="2"/>
      <c r="H146" s="16"/>
      <c r="I146" s="5">
        <f>SUM(I147)</f>
        <v>2578.3</v>
      </c>
    </row>
    <row r="147" spans="1:9" s="1" customFormat="1" ht="39.75" customHeight="1">
      <c r="A147" s="36" t="s">
        <v>247</v>
      </c>
      <c r="B147" s="44" t="s">
        <v>153</v>
      </c>
      <c r="C147" s="44"/>
      <c r="D147" s="44"/>
      <c r="E147" s="16">
        <v>984</v>
      </c>
      <c r="F147" s="20" t="s">
        <v>219</v>
      </c>
      <c r="G147" s="16">
        <v>4570200</v>
      </c>
      <c r="H147" s="16"/>
      <c r="I147" s="18">
        <f>SUM(I148)</f>
        <v>2578.3</v>
      </c>
    </row>
    <row r="148" spans="1:9" s="1" customFormat="1" ht="17.25" customHeight="1">
      <c r="A148" s="16" t="s">
        <v>248</v>
      </c>
      <c r="B148" s="54" t="s">
        <v>131</v>
      </c>
      <c r="C148" s="54"/>
      <c r="D148" s="54"/>
      <c r="E148" s="16">
        <v>984</v>
      </c>
      <c r="F148" s="20" t="s">
        <v>219</v>
      </c>
      <c r="G148" s="16">
        <v>4570200</v>
      </c>
      <c r="H148" s="36" t="s">
        <v>132</v>
      </c>
      <c r="I148" s="18">
        <v>2578.3</v>
      </c>
    </row>
    <row r="149" spans="1:9" s="1" customFormat="1" ht="13.5">
      <c r="A149" s="49" t="s">
        <v>222</v>
      </c>
      <c r="B149" s="49"/>
      <c r="C149" s="49"/>
      <c r="D149" s="49"/>
      <c r="E149" s="49"/>
      <c r="F149" s="49"/>
      <c r="G149" s="49"/>
      <c r="H149" s="49"/>
      <c r="I149" s="5">
        <f>SUM(I10+I25)</f>
        <v>140216.3</v>
      </c>
    </row>
    <row r="150" spans="2:3" ht="14.25">
      <c r="B150" s="55"/>
      <c r="C150" s="55"/>
    </row>
    <row r="151" spans="2:3" ht="14.25">
      <c r="B151" s="55"/>
      <c r="C151" s="55"/>
    </row>
    <row r="152" spans="2:3" ht="14.25">
      <c r="B152" s="55"/>
      <c r="C152" s="55"/>
    </row>
    <row r="153" spans="2:3" ht="14.25">
      <c r="B153" s="55"/>
      <c r="C153" s="55"/>
    </row>
    <row r="154" spans="2:3" ht="14.25">
      <c r="B154" s="55"/>
      <c r="C154" s="55"/>
    </row>
    <row r="155" spans="2:3" ht="14.25">
      <c r="B155" s="55"/>
      <c r="C155" s="55"/>
    </row>
    <row r="156" spans="2:3" ht="14.25">
      <c r="B156" s="55"/>
      <c r="C156" s="55"/>
    </row>
    <row r="157" spans="2:3" ht="14.25">
      <c r="B157" s="55"/>
      <c r="C157" s="55"/>
    </row>
    <row r="158" spans="2:3" ht="14.25">
      <c r="B158" s="55"/>
      <c r="C158" s="55"/>
    </row>
    <row r="159" spans="2:3" ht="14.25">
      <c r="B159" s="55"/>
      <c r="C159" s="55"/>
    </row>
    <row r="160" spans="2:3" ht="14.25">
      <c r="B160" s="55"/>
      <c r="C160" s="55"/>
    </row>
    <row r="161" spans="2:3" ht="14.25">
      <c r="B161" s="55"/>
      <c r="C161" s="55"/>
    </row>
    <row r="162" spans="2:3" ht="14.25">
      <c r="B162" s="55"/>
      <c r="C162" s="55"/>
    </row>
    <row r="163" spans="2:3" ht="14.25">
      <c r="B163" s="55"/>
      <c r="C163" s="55"/>
    </row>
    <row r="164" spans="2:3" ht="14.25">
      <c r="B164" s="55"/>
      <c r="C164" s="55"/>
    </row>
    <row r="165" spans="2:3" ht="14.25">
      <c r="B165" s="55"/>
      <c r="C165" s="55"/>
    </row>
  </sheetData>
  <sheetProtection/>
  <mergeCells count="162">
    <mergeCell ref="B93:D93"/>
    <mergeCell ref="B89:D89"/>
    <mergeCell ref="B58:D58"/>
    <mergeCell ref="B51:D51"/>
    <mergeCell ref="B64:D64"/>
    <mergeCell ref="B61:D61"/>
    <mergeCell ref="B72:D72"/>
    <mergeCell ref="B59:D59"/>
    <mergeCell ref="B52:D52"/>
    <mergeCell ref="B48:D48"/>
    <mergeCell ref="B49:D49"/>
    <mergeCell ref="B118:D118"/>
    <mergeCell ref="B119:D119"/>
    <mergeCell ref="B100:D100"/>
    <mergeCell ref="B106:D106"/>
    <mergeCell ref="B57:D57"/>
    <mergeCell ref="B65:D65"/>
    <mergeCell ref="B63:D63"/>
    <mergeCell ref="B53:D53"/>
    <mergeCell ref="B46:D46"/>
    <mergeCell ref="B33:D33"/>
    <mergeCell ref="B43:D43"/>
    <mergeCell ref="B47:D47"/>
    <mergeCell ref="B35:D35"/>
    <mergeCell ref="B45:D45"/>
    <mergeCell ref="B39:D39"/>
    <mergeCell ref="B37:D37"/>
    <mergeCell ref="B38:D38"/>
    <mergeCell ref="B15:D15"/>
    <mergeCell ref="B12:D12"/>
    <mergeCell ref="B9:D9"/>
    <mergeCell ref="B32:D32"/>
    <mergeCell ref="B36:D36"/>
    <mergeCell ref="B42:D42"/>
    <mergeCell ref="B28:D28"/>
    <mergeCell ref="B29:D29"/>
    <mergeCell ref="B27:D27"/>
    <mergeCell ref="B30:D30"/>
    <mergeCell ref="E3:I3"/>
    <mergeCell ref="B17:D17"/>
    <mergeCell ref="B19:D19"/>
    <mergeCell ref="B20:D20"/>
    <mergeCell ref="B13:D13"/>
    <mergeCell ref="B10:D10"/>
    <mergeCell ref="B11:D11"/>
    <mergeCell ref="B14:D14"/>
    <mergeCell ref="B16:D16"/>
    <mergeCell ref="B18:D18"/>
    <mergeCell ref="B22:D22"/>
    <mergeCell ref="B31:D31"/>
    <mergeCell ref="B25:D25"/>
    <mergeCell ref="B26:D26"/>
    <mergeCell ref="B23:D23"/>
    <mergeCell ref="B24:D24"/>
    <mergeCell ref="B54:D54"/>
    <mergeCell ref="B55:D55"/>
    <mergeCell ref="B62:D62"/>
    <mergeCell ref="B56:D56"/>
    <mergeCell ref="B60:D60"/>
    <mergeCell ref="F2:G2"/>
    <mergeCell ref="E4:H4"/>
    <mergeCell ref="A6:G6"/>
    <mergeCell ref="A7:G7"/>
    <mergeCell ref="B21:D21"/>
    <mergeCell ref="B66:D66"/>
    <mergeCell ref="B77:D77"/>
    <mergeCell ref="B98:D98"/>
    <mergeCell ref="B97:D97"/>
    <mergeCell ref="B84:D84"/>
    <mergeCell ref="B69:D69"/>
    <mergeCell ref="B85:D85"/>
    <mergeCell ref="B92:D92"/>
    <mergeCell ref="B74:D74"/>
    <mergeCell ref="B70:D70"/>
    <mergeCell ref="B159:C159"/>
    <mergeCell ref="B68:D68"/>
    <mergeCell ref="B102:D102"/>
    <mergeCell ref="B34:D34"/>
    <mergeCell ref="B44:D44"/>
    <mergeCell ref="B40:D40"/>
    <mergeCell ref="B41:D41"/>
    <mergeCell ref="B50:D50"/>
    <mergeCell ref="B96:D96"/>
    <mergeCell ref="B87:D87"/>
    <mergeCell ref="B67:D67"/>
    <mergeCell ref="B158:C158"/>
    <mergeCell ref="B147:D147"/>
    <mergeCell ref="B156:C156"/>
    <mergeCell ref="B157:C157"/>
    <mergeCell ref="B101:D101"/>
    <mergeCell ref="B78:D78"/>
    <mergeCell ref="B91:D91"/>
    <mergeCell ref="B105:D105"/>
    <mergeCell ref="B141:D141"/>
    <mergeCell ref="B135:D135"/>
    <mergeCell ref="B136:D136"/>
    <mergeCell ref="B137:D137"/>
    <mergeCell ref="B142:D142"/>
    <mergeCell ref="B143:D143"/>
    <mergeCell ref="B146:D146"/>
    <mergeCell ref="B148:D148"/>
    <mergeCell ref="B154:C154"/>
    <mergeCell ref="B155:C155"/>
    <mergeCell ref="A149:H149"/>
    <mergeCell ref="B140:D140"/>
    <mergeCell ref="B144:D144"/>
    <mergeCell ref="B165:C165"/>
    <mergeCell ref="B150:C150"/>
    <mergeCell ref="B151:C151"/>
    <mergeCell ref="B152:C152"/>
    <mergeCell ref="B153:C153"/>
    <mergeCell ref="B160:C160"/>
    <mergeCell ref="B164:C164"/>
    <mergeCell ref="B163:C163"/>
    <mergeCell ref="B162:C162"/>
    <mergeCell ref="B161:C161"/>
    <mergeCell ref="B75:D75"/>
    <mergeCell ref="B145:D145"/>
    <mergeCell ref="B139:D139"/>
    <mergeCell ref="B134:D134"/>
    <mergeCell ref="B138:D138"/>
    <mergeCell ref="B131:D131"/>
    <mergeCell ref="B109:D109"/>
    <mergeCell ref="B126:D126"/>
    <mergeCell ref="B117:D117"/>
    <mergeCell ref="B128:D128"/>
    <mergeCell ref="B133:D133"/>
    <mergeCell ref="B71:D71"/>
    <mergeCell ref="B130:D130"/>
    <mergeCell ref="B99:D99"/>
    <mergeCell ref="B94:D94"/>
    <mergeCell ref="B95:D95"/>
    <mergeCell ref="B83:D83"/>
    <mergeCell ref="B120:D120"/>
    <mergeCell ref="B76:D76"/>
    <mergeCell ref="B73:D73"/>
    <mergeCell ref="B132:D132"/>
    <mergeCell ref="B121:D121"/>
    <mergeCell ref="B115:D115"/>
    <mergeCell ref="B129:D129"/>
    <mergeCell ref="B122:D122"/>
    <mergeCell ref="B127:D127"/>
    <mergeCell ref="B116:D116"/>
    <mergeCell ref="B123:D123"/>
    <mergeCell ref="B124:D124"/>
    <mergeCell ref="B125:D125"/>
    <mergeCell ref="B79:D79"/>
    <mergeCell ref="B80:D80"/>
    <mergeCell ref="B81:D81"/>
    <mergeCell ref="B82:D82"/>
    <mergeCell ref="B88:D88"/>
    <mergeCell ref="B90:D90"/>
    <mergeCell ref="B86:D86"/>
    <mergeCell ref="B103:D103"/>
    <mergeCell ref="B111:D111"/>
    <mergeCell ref="B114:D114"/>
    <mergeCell ref="B112:D112"/>
    <mergeCell ref="B113:D113"/>
    <mergeCell ref="B104:D104"/>
    <mergeCell ref="B107:D107"/>
    <mergeCell ref="B108:D108"/>
    <mergeCell ref="B110:D110"/>
  </mergeCells>
  <printOptions/>
  <pageMargins left="0.5118110236220472" right="0.5118110236220472" top="0.7480314960629921" bottom="0.7480314960629921" header="0.31496062992125984" footer="0.31496062992125984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2010-11-26T12:53:48Z</cp:lastPrinted>
  <dcterms:created xsi:type="dcterms:W3CDTF">2006-09-28T05:33:49Z</dcterms:created>
  <dcterms:modified xsi:type="dcterms:W3CDTF">2010-12-02T12:17:11Z</dcterms:modified>
  <cp:category/>
  <cp:version/>
  <cp:contentType/>
  <cp:contentStatus/>
</cp:coreProperties>
</file>